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619" activeTab="0"/>
  </bookViews>
  <sheets>
    <sheet name="Sections 1-8" sheetId="1" r:id="rId1"/>
    <sheet name="Sections 9-11" sheetId="2" r:id="rId2"/>
    <sheet name="Sections 12-13" sheetId="3" r:id="rId3"/>
    <sheet name="Summary" sheetId="4" r:id="rId4"/>
  </sheets>
  <definedNames>
    <definedName name="_xlnm.Print_Area" localSheetId="2">'Sections 12-13'!$A$1:$F$43</definedName>
    <definedName name="_xlnm.Print_Area" localSheetId="0">'Sections 1-8'!$B$1:$N$192</definedName>
  </definedNames>
  <calcPr fullCalcOnLoad="1"/>
</workbook>
</file>

<file path=xl/sharedStrings.xml><?xml version="1.0" encoding="utf-8"?>
<sst xmlns="http://schemas.openxmlformats.org/spreadsheetml/2006/main" count="1155" uniqueCount="581">
  <si>
    <t>Daily</t>
  </si>
  <si>
    <t xml:space="preserve">Weekly </t>
  </si>
  <si>
    <t xml:space="preserve">Monthly </t>
  </si>
  <si>
    <t>Box Truck - Two ton</t>
  </si>
  <si>
    <t>Truck (dump, 15CY)</t>
  </si>
  <si>
    <t>Truck (vacuum, 3000-gal)</t>
  </si>
  <si>
    <t>Truck (water)</t>
  </si>
  <si>
    <t>Air Monitoring Pump (Personal)</t>
  </si>
  <si>
    <t>High Volume Air Sampling Pump</t>
  </si>
  <si>
    <t>Metal Detector</t>
  </si>
  <si>
    <t>Permanent PVC 2" Monitoring Well</t>
  </si>
  <si>
    <t>per foot</t>
  </si>
  <si>
    <t>Temporary PVC 2" Monitoring Well (including abandonment)</t>
  </si>
  <si>
    <t>per well</t>
  </si>
  <si>
    <t>Soil Boring</t>
  </si>
  <si>
    <t>Carbon Cell 4000 lb</t>
  </si>
  <si>
    <t>Carbon Cell 6000 lb</t>
  </si>
  <si>
    <t>Jet Pump (4")</t>
  </si>
  <si>
    <t>Air Compressor, 185 CFM</t>
  </si>
  <si>
    <t>Backhoe, CAT 416</t>
  </si>
  <si>
    <t>Backhoe, CAT 426</t>
  </si>
  <si>
    <t>Jack Hammer (0-90 lb)</t>
  </si>
  <si>
    <t>Street Sweeper</t>
  </si>
  <si>
    <t>Trailer (cargo 16')</t>
  </si>
  <si>
    <t>Vibry Roller, 80"  wide</t>
  </si>
  <si>
    <t>Barricades</t>
  </si>
  <si>
    <t>Concrete Saw (hand held)</t>
  </si>
  <si>
    <t>Concrete Saw (walk behind)</t>
  </si>
  <si>
    <t>Directional Arrow Board</t>
  </si>
  <si>
    <t>Hepa Vacuum</t>
  </si>
  <si>
    <t>Traffic Cones</t>
  </si>
  <si>
    <t>Traffic Warning Signs</t>
  </si>
  <si>
    <t>linear foot</t>
  </si>
  <si>
    <t>each</t>
  </si>
  <si>
    <t>pound</t>
  </si>
  <si>
    <t>bag</t>
  </si>
  <si>
    <t xml:space="preserve">Solid Matrix </t>
  </si>
  <si>
    <t>Solid Matrix</t>
  </si>
  <si>
    <t>Liquid Matrix</t>
  </si>
  <si>
    <t>No.</t>
  </si>
  <si>
    <t>10-1</t>
  </si>
  <si>
    <t>EPA Method 8151 - Chlorinated Herbicides</t>
  </si>
  <si>
    <t>Aluminum</t>
  </si>
  <si>
    <t>11-2</t>
  </si>
  <si>
    <t>Antimony</t>
  </si>
  <si>
    <t>Arsenic</t>
  </si>
  <si>
    <t>Barium</t>
  </si>
  <si>
    <t>Boron</t>
  </si>
  <si>
    <t>Cadmium</t>
  </si>
  <si>
    <t>Calcium</t>
  </si>
  <si>
    <t>Chromium</t>
  </si>
  <si>
    <t>Chromium (Hexavalent)</t>
  </si>
  <si>
    <t>Cobalt</t>
  </si>
  <si>
    <t>Copper</t>
  </si>
  <si>
    <t>Iron</t>
  </si>
  <si>
    <t>Lead</t>
  </si>
  <si>
    <t>Magnesium</t>
  </si>
  <si>
    <t>Manganese</t>
  </si>
  <si>
    <t>Mercury</t>
  </si>
  <si>
    <t>Molybdenum</t>
  </si>
  <si>
    <t>Nickel</t>
  </si>
  <si>
    <t>Potassium</t>
  </si>
  <si>
    <t>Selenium</t>
  </si>
  <si>
    <t>Silver</t>
  </si>
  <si>
    <t>Sodium</t>
  </si>
  <si>
    <t>Thallium</t>
  </si>
  <si>
    <t>Tin</t>
  </si>
  <si>
    <t>Vanadium</t>
  </si>
  <si>
    <t>Zinc</t>
  </si>
  <si>
    <t>8 RCRA Metals</t>
  </si>
  <si>
    <t>12-1</t>
  </si>
  <si>
    <t>12-2</t>
  </si>
  <si>
    <t>12-3</t>
  </si>
  <si>
    <t>12-4</t>
  </si>
  <si>
    <t>12-5</t>
  </si>
  <si>
    <t>Total Solids</t>
  </si>
  <si>
    <t>Total Dissolved Solids</t>
  </si>
  <si>
    <t>Total Suspended Solids</t>
  </si>
  <si>
    <t>pH</t>
  </si>
  <si>
    <t>Total Organic Carbon</t>
  </si>
  <si>
    <t>Ton</t>
  </si>
  <si>
    <t>Gallon</t>
  </si>
  <si>
    <t>Drum</t>
  </si>
  <si>
    <t>2-2</t>
  </si>
  <si>
    <t>2-3</t>
  </si>
  <si>
    <t>2-4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</si>
  <si>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</si>
  <si>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</si>
  <si>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</si>
  <si>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</si>
  <si>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</si>
  <si>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</si>
  <si>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</si>
  <si>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</si>
  <si>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</si>
  <si>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</si>
  <si>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</si>
  <si>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</si>
  <si>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</si>
  <si>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</si>
  <si>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4-1</t>
  </si>
  <si>
    <t>4-2</t>
  </si>
  <si>
    <t>4-3</t>
  </si>
  <si>
    <t>4-4</t>
  </si>
  <si>
    <t>4-5</t>
  </si>
  <si>
    <t>4-6</t>
  </si>
  <si>
    <t>4-8</t>
  </si>
  <si>
    <t>Data Logger</t>
  </si>
  <si>
    <t>Peristaltic Pump w/hoses and tubing</t>
  </si>
  <si>
    <t>Dredge Sampling Device (Ponar)</t>
  </si>
  <si>
    <t>5-1</t>
  </si>
  <si>
    <t>5-2</t>
  </si>
  <si>
    <t>5-3</t>
  </si>
  <si>
    <t>5-4</t>
  </si>
  <si>
    <t>5-5</t>
  </si>
  <si>
    <t>5-6</t>
  </si>
  <si>
    <t>5-7</t>
  </si>
  <si>
    <t>5-8</t>
  </si>
  <si>
    <t>Permanent PVC 4" Monitoring Well</t>
  </si>
  <si>
    <t>Abandonment of Permanent PVC 2" Monitoring Well</t>
  </si>
  <si>
    <t>Abandonment of Permanent PVC 4" Monitoring Well</t>
  </si>
  <si>
    <t>6-1</t>
  </si>
  <si>
    <t>6-2</t>
  </si>
  <si>
    <t>6-3</t>
  </si>
  <si>
    <t>6-5</t>
  </si>
  <si>
    <t>6-6</t>
  </si>
  <si>
    <t>6-7</t>
  </si>
  <si>
    <t>6-8</t>
  </si>
  <si>
    <t>6-9</t>
  </si>
  <si>
    <t>6-10</t>
  </si>
  <si>
    <t>6-11</t>
  </si>
  <si>
    <t>6-13</t>
  </si>
  <si>
    <t>6-14</t>
  </si>
  <si>
    <t>6-15</t>
  </si>
  <si>
    <t>Jet Pump (6")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</si>
  <si>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</si>
  <si>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</si>
  <si>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</si>
  <si>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</si>
  <si>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</si>
  <si>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</si>
  <si>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</si>
  <si>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</si>
  <si>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</si>
  <si>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</si>
  <si>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</si>
  <si>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</si>
  <si>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</si>
  <si>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</si>
  <si>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</si>
  <si>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</si>
  <si>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</si>
  <si>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</si>
  <si>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</si>
  <si>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</si>
  <si>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</si>
  <si>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</si>
  <si>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</si>
  <si>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</si>
  <si>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</si>
  <si>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</si>
  <si>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</si>
  <si>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</si>
  <si>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</si>
  <si>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</si>
  <si>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</si>
  <si>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9-3</t>
  </si>
  <si>
    <t>9-4</t>
  </si>
  <si>
    <t>9-5</t>
  </si>
  <si>
    <t>9-6</t>
  </si>
  <si>
    <t>9-7</t>
  </si>
  <si>
    <t>9-8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</si>
  <si>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</si>
  <si>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</si>
  <si>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</si>
  <si>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</si>
  <si>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</si>
  <si>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</si>
  <si>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</si>
  <si>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</si>
  <si>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</si>
  <si>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</si>
  <si>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</si>
  <si>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</si>
  <si>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</si>
  <si>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</si>
  <si>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</si>
  <si>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</si>
  <si>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</si>
  <si>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</si>
  <si>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</si>
  <si>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</si>
  <si>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</si>
  <si>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</si>
  <si>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11-1</t>
  </si>
  <si>
    <t>Handheld GPS Unit</t>
  </si>
  <si>
    <t>1-3</t>
  </si>
  <si>
    <t>1-10</t>
  </si>
  <si>
    <t>1-11</t>
  </si>
  <si>
    <t>1-12</t>
  </si>
  <si>
    <t>1-14</t>
  </si>
  <si>
    <t>1-15</t>
  </si>
  <si>
    <t>8-1</t>
  </si>
  <si>
    <t>5-9</t>
  </si>
  <si>
    <t>5-10</t>
  </si>
  <si>
    <t>5-11</t>
  </si>
  <si>
    <t>5-12</t>
  </si>
  <si>
    <t>5-13</t>
  </si>
  <si>
    <t>5-14</t>
  </si>
  <si>
    <t>6-19</t>
  </si>
  <si>
    <t>6-20</t>
  </si>
  <si>
    <t>6-21</t>
  </si>
  <si>
    <t>8-19</t>
  </si>
  <si>
    <t>8-20</t>
  </si>
  <si>
    <t>8-21</t>
  </si>
  <si>
    <t>10-24</t>
  </si>
  <si>
    <t>10-25</t>
  </si>
  <si>
    <t>10-26</t>
  </si>
  <si>
    <t>10-27</t>
  </si>
  <si>
    <t>per day</t>
  </si>
  <si>
    <t>Direct Push Technology</t>
  </si>
  <si>
    <t>half day</t>
  </si>
  <si>
    <t>full day</t>
  </si>
  <si>
    <t>full week</t>
  </si>
  <si>
    <t>SPLP 8 RCRA Metals</t>
  </si>
  <si>
    <t>Drill Rig Mobilization/Demobilization (one rate to include both Mobilization and Demobilization)</t>
  </si>
  <si>
    <t>9-23</t>
  </si>
  <si>
    <t>Ground Penetraring Radar (GPR)</t>
  </si>
  <si>
    <t>Turbidity Meter</t>
  </si>
  <si>
    <t>4-12</t>
  </si>
  <si>
    <t xml:space="preserve">Each </t>
  </si>
  <si>
    <t>4-13</t>
  </si>
  <si>
    <t>4-14</t>
  </si>
  <si>
    <t>Monitoring Well Installation Permit - First Well</t>
  </si>
  <si>
    <t>4-15</t>
  </si>
  <si>
    <t>4-16</t>
  </si>
  <si>
    <t>Monitoring Well Abandonment Permit - First Well</t>
  </si>
  <si>
    <t>4-17</t>
  </si>
  <si>
    <t>Lay Flat Discharge Hose 4" x 50'</t>
  </si>
  <si>
    <t>Suction Hose 4" x 20'</t>
  </si>
  <si>
    <t>9-24</t>
  </si>
  <si>
    <t>Pre-pack Monitoring Well Screen 1" x 5'</t>
  </si>
  <si>
    <t>6-22</t>
  </si>
  <si>
    <t xml:space="preserve">PVC Monitoring Well Riser 1" x 5' </t>
  </si>
  <si>
    <t>9-25</t>
  </si>
  <si>
    <t>11-3</t>
  </si>
  <si>
    <t>11-4</t>
  </si>
  <si>
    <t>11-5</t>
  </si>
  <si>
    <t>11-6</t>
  </si>
  <si>
    <t>11-7</t>
  </si>
  <si>
    <t>11-8</t>
  </si>
  <si>
    <t>1-4</t>
  </si>
  <si>
    <t>Trailer, Tank ( 500 gallon )</t>
  </si>
  <si>
    <t>Pickup Truck/Van (Mid-Size)</t>
  </si>
  <si>
    <t>Up to One-ton Truck</t>
  </si>
  <si>
    <t>≥ One Ton  to Two-ton Truck</t>
  </si>
  <si>
    <t>Skid-Steer Loader (50 hp; not to exceed 1750 lbs)</t>
  </si>
  <si>
    <t>Skid-Steer Loader (50 - 70 hp; 1750 - 2200 lbs)</t>
  </si>
  <si>
    <t>Skid-Steer Loader (70+ hp; more than 2200 lbs)</t>
  </si>
  <si>
    <t>Excavator Mini (0 - 6 metric tons; or &lt;13k lbs)</t>
  </si>
  <si>
    <t>Excavator Mid-Size (6 -10 metric tons; or 13k - 22k lbs)</t>
  </si>
  <si>
    <t>Excavator Full-Size (10 - 90 metric tons; or 22k - 198k lbs)</t>
  </si>
  <si>
    <t>Loader (Rubber Tire) Small (&lt; 2 cu; 60 - 70 hp; 11k to 13k lbs)</t>
  </si>
  <si>
    <t>Loader (Rubber Tire) Mid-Size (2 - 7 cu; 98 - 250 hp; 51 to 68k lbs)</t>
  </si>
  <si>
    <t>Loader (Rubber Tire) Full-Size (&gt; 7.75 cu; &gt; 375 hp; &gt; 68k lbs)</t>
  </si>
  <si>
    <t>Trench Compactor/ tamper</t>
  </si>
  <si>
    <t>All Terrain Forklift 2-5 ton</t>
  </si>
  <si>
    <t>Scissor lift</t>
  </si>
  <si>
    <t>Boom lift</t>
  </si>
  <si>
    <t>Cherry Picker</t>
  </si>
  <si>
    <t>Portable Photo Ionization Detector (PID)</t>
  </si>
  <si>
    <t>Multi-parameter Water Quality Meter (displays pH, DO, conductivity, ORP, and temperature)</t>
  </si>
  <si>
    <t>Multi-parameter Air Monitor (4 Gas)</t>
  </si>
  <si>
    <t>Particle Counter Dust Measuring Device (PM 0.3, 0.5, 1.0, 2.5, 5.0 and 10)</t>
  </si>
  <si>
    <t>Water Level Probe (can measure product)</t>
  </si>
  <si>
    <t>Pump Scavenger &lt; 1 hp</t>
  </si>
  <si>
    <t>Pump Submersible 2" &lt; 200 GPM</t>
  </si>
  <si>
    <t>Pump Submersible 3" Max 400 GPM</t>
  </si>
  <si>
    <t>Pump Submersible 4" Max 800 GPM</t>
  </si>
  <si>
    <t>Pump Diaphragm 2" &lt; 200 GPM</t>
  </si>
  <si>
    <t>Pump Diaphragm 3" Max 260 GPM</t>
  </si>
  <si>
    <t>Pump Diaphragm 3" SS &lt; 200 GPM</t>
  </si>
  <si>
    <t>Pump Centrifugal Small 1" &lt; 100 GPM</t>
  </si>
  <si>
    <t>Pump Centrifugal Small 2" &lt; 200 GPM</t>
  </si>
  <si>
    <t>Pump Centrifugal Mid 3" 200 to &lt;320 GPM</t>
  </si>
  <si>
    <t>Pump Centrifugal Small 4" Max 500 GPM</t>
  </si>
  <si>
    <t>Pump Centrifugal Large 4" Max 1500 GPM</t>
  </si>
  <si>
    <t>Pump Trash Small 2" Max 185 GPM</t>
  </si>
  <si>
    <t>Pump Trash Small 3" Max 320 GPM</t>
  </si>
  <si>
    <t>Pump Sludge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</si>
  <si>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</si>
  <si>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</si>
  <si>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</si>
  <si>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</si>
  <si>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</si>
  <si>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</si>
  <si>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</si>
  <si>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</si>
  <si>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</si>
  <si>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</si>
  <si>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</si>
  <si>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</si>
  <si>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</si>
  <si>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Sediment tank/box</t>
  </si>
  <si>
    <t xml:space="preserve">Roll-off Box 20 yd </t>
  </si>
  <si>
    <t xml:space="preserve">Roll-off Box 25 yd </t>
  </si>
  <si>
    <t xml:space="preserve">Roll-off Box 30 yd </t>
  </si>
  <si>
    <t>Dewatering Box</t>
  </si>
  <si>
    <t xml:space="preserve">Vacuum Box 25 yd </t>
  </si>
  <si>
    <t>2000 Gal SS Tank</t>
  </si>
  <si>
    <t>Mobile Frac Tank Open Top 18k</t>
  </si>
  <si>
    <t>Mobile Frac Tank Open Top 21k</t>
  </si>
  <si>
    <t xml:space="preserve">Mobile Frac Tank Closed Top 21k </t>
  </si>
  <si>
    <t>Liquid Phase Carbon Vessel &lt;100 GPM</t>
  </si>
  <si>
    <t>Liquid Phase Carbon Vessel 100 to &lt;300 GPM</t>
  </si>
  <si>
    <t>Liquid Phase Carbon Vessel 300 to &lt;600 GPM</t>
  </si>
  <si>
    <t>Portable Air Stripping Tower &lt;100 GPM</t>
  </si>
  <si>
    <t>Portable Air Stripping Tower 100 to &lt;300 GPM</t>
  </si>
  <si>
    <t>Portable Air Stripping Tower 300 to &lt;600 GPM</t>
  </si>
  <si>
    <t>Cut-off Saw, Hand Held</t>
  </si>
  <si>
    <t>Cut-off Saw, Walk Behind</t>
  </si>
  <si>
    <t>Saws-All</t>
  </si>
  <si>
    <t>Barricades, Type I, II</t>
  </si>
  <si>
    <t>Barricades, Type III</t>
  </si>
  <si>
    <t>Generator up to 5KW</t>
  </si>
  <si>
    <t>Generator  ≥ 5KW  to 10KW</t>
  </si>
  <si>
    <t>Generator ≥ 10KW to 50KW</t>
  </si>
  <si>
    <t>7-15</t>
  </si>
  <si>
    <t>7-16</t>
  </si>
  <si>
    <t>7-17</t>
  </si>
  <si>
    <t>Motorized Product Transfer Pump</t>
  </si>
  <si>
    <t>Flow Meter</t>
  </si>
  <si>
    <t>Emergency Lighting</t>
  </si>
  <si>
    <t>Chain Saw (14" bar)</t>
  </si>
  <si>
    <t>7-18</t>
  </si>
  <si>
    <t>7-19</t>
  </si>
  <si>
    <t>7-20</t>
  </si>
  <si>
    <t>Jon Boat, 12 ft to 20 ft</t>
  </si>
  <si>
    <t>Concrete Coring Machine</t>
  </si>
  <si>
    <t>Survey Instrument Set</t>
  </si>
  <si>
    <t>7-21</t>
  </si>
  <si>
    <t>7-22</t>
  </si>
  <si>
    <t>Drum Dolly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</si>
  <si>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</si>
  <si>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</si>
  <si>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</si>
  <si>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</si>
  <si>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</si>
  <si>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</si>
  <si>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</si>
  <si>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</si>
  <si>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</si>
  <si>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</si>
  <si>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7-23</t>
  </si>
  <si>
    <t>7-24</t>
  </si>
  <si>
    <t>7-25</t>
  </si>
  <si>
    <t>7-26</t>
  </si>
  <si>
    <t>Absorbent Roll 30 " - (per ft)</t>
  </si>
  <si>
    <t>8-22</t>
  </si>
  <si>
    <t>8-23</t>
  </si>
  <si>
    <t>8-24</t>
  </si>
  <si>
    <t>8-25</t>
  </si>
  <si>
    <t>8-26</t>
  </si>
  <si>
    <t>8-27</t>
  </si>
  <si>
    <t>8-28</t>
  </si>
  <si>
    <t>Disposable water filter (metals, particulate etc)</t>
  </si>
  <si>
    <t>GC/MS-Library Search (up to 20 unknowns) Per Sample</t>
  </si>
  <si>
    <t>EPA Method 8021 or 8260 - for Priority Pollutant VOH</t>
  </si>
  <si>
    <t>EPA Method 8021 or 8260 -Volatile Aromatics (BTEX &amp; MTBE)</t>
  </si>
  <si>
    <t>EPA Method 8081 - Chlorinated Pesticides</t>
  </si>
  <si>
    <t>EPA Method 8082 - Polychlorinated Biphenyls (PCBs)</t>
  </si>
  <si>
    <t>EPA Method 610, 8100, 8270 or 8310 - Polyaromatic Hydrocarbons</t>
  </si>
  <si>
    <t>EPA Method 504, 8260 or 8011 - for ethylene dibromide (EDB)</t>
  </si>
  <si>
    <t>EPA Method 8260 - Volatile Organics by GC/MS</t>
  </si>
  <si>
    <t>EPA Method 8270 - Semivolatile Organics by GC/MS</t>
  </si>
  <si>
    <t>EPA Method 624/8260 Priority Pollutant List, 40 CFR 423, Appendix A</t>
  </si>
  <si>
    <t>EPA Method 625/8270 Priority Pollutant List, 40 CFR 423, Appendix A</t>
  </si>
  <si>
    <t>TRPH by FL-PRO</t>
  </si>
  <si>
    <t>TCLP Extraction (per sample) - EPA Methods 1311</t>
  </si>
  <si>
    <t>SPLP Extraction (per sample) - EPA Methods 1312</t>
  </si>
  <si>
    <t>TCLP 8 RCRA Metals</t>
  </si>
  <si>
    <t>TCLP Volatiles - 8260</t>
  </si>
  <si>
    <t>TCLP Semi-Volatiles - EPA Methods 8270</t>
  </si>
  <si>
    <t>TCLP Pesticides - EPA Methods 8081</t>
  </si>
  <si>
    <t>TCLP Herbicides - EPA Methods 8151</t>
  </si>
  <si>
    <t>62-780 FAC Table B Compunds (Petroleum or Petro Products)</t>
  </si>
  <si>
    <t>62-780 FAC Table C Compounds (GAG/KAG)</t>
  </si>
  <si>
    <t>62-780 FAC Table D Compounds (Used Oil only)</t>
  </si>
  <si>
    <t>62-780 FAC Table E Compounds (Other Petroleum)</t>
  </si>
  <si>
    <t>9-26</t>
  </si>
  <si>
    <t>9-27</t>
  </si>
  <si>
    <t>9-28</t>
  </si>
  <si>
    <t>Phenols (Total Colormetric)</t>
  </si>
  <si>
    <t>Ash Content</t>
  </si>
  <si>
    <t>EPA Method TO-18 (air)</t>
  </si>
  <si>
    <t>CAR Contract Manager</t>
  </si>
  <si>
    <t>CAR Administrative / Clerical</t>
  </si>
  <si>
    <t>CAR Field Senior Technician</t>
  </si>
  <si>
    <t>4-7</t>
  </si>
  <si>
    <t>4-9</t>
  </si>
  <si>
    <t>4-10</t>
  </si>
  <si>
    <t>4-11</t>
  </si>
  <si>
    <t>6-4</t>
  </si>
  <si>
    <t>6-12</t>
  </si>
  <si>
    <t>6-16</t>
  </si>
  <si>
    <t>6-17</t>
  </si>
  <si>
    <t>6-18</t>
  </si>
  <si>
    <t>9-1</t>
  </si>
  <si>
    <t>9-2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</si>
  <si>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</si>
  <si>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</si>
  <si>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</si>
  <si>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</si>
  <si>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</si>
  <si>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</si>
  <si>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</si>
  <si>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</si>
  <si>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</si>
  <si>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</si>
  <si>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</si>
  <si>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</si>
  <si>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</si>
  <si>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</si>
  <si>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linear Foot</t>
  </si>
  <si>
    <t>13-1</t>
  </si>
  <si>
    <t>13-2</t>
  </si>
  <si>
    <t>13-3</t>
  </si>
  <si>
    <t>Concrete Bridge Asbestos Testing (1-4 &amp; 6)</t>
  </si>
  <si>
    <t>Small Bridges less than 50Ft</t>
  </si>
  <si>
    <t>Steel Bridge (Asbestos &amp; Heavy Metals) w/1-6</t>
  </si>
  <si>
    <t>Steel Bridge (Heavy Metals) w/ 1-5</t>
  </si>
  <si>
    <t>13-4</t>
  </si>
  <si>
    <t>13-5</t>
  </si>
  <si>
    <t>13-6</t>
  </si>
  <si>
    <t>13-7</t>
  </si>
  <si>
    <t>13-8</t>
  </si>
  <si>
    <t>13-9</t>
  </si>
  <si>
    <t>CAR Field Technician</t>
  </si>
  <si>
    <t>CAR CAD / GIS Drafting Technician</t>
  </si>
  <si>
    <t>CAR Laborer II</t>
  </si>
  <si>
    <t>CAR Laborer I</t>
  </si>
  <si>
    <t>CAR Certified Industrial Hygienist</t>
  </si>
  <si>
    <t xml:space="preserve">Medium Bridges &gt;50Ft up to &lt;= 200ft </t>
  </si>
  <si>
    <t xml:space="preserve">Medium Bridges &gt;200Ft up to  &lt;= 500ft </t>
  </si>
  <si>
    <t xml:space="preserve">Large Bridges &gt; 500Ft to &lt;= 1000ft </t>
  </si>
  <si>
    <t>13-10</t>
  </si>
  <si>
    <t>13-11</t>
  </si>
  <si>
    <t>13-12</t>
  </si>
  <si>
    <t xml:space="preserve">XLarge Bridges &gt; 1000Ft to &lt;= 2000ft </t>
  </si>
  <si>
    <t>13-13</t>
  </si>
  <si>
    <t>13-14</t>
  </si>
  <si>
    <t>13-15</t>
  </si>
  <si>
    <t xml:space="preserve">XXLarge Bridges &gt; 2000Ft  </t>
  </si>
  <si>
    <t>13-16</t>
  </si>
  <si>
    <t>13-17</t>
  </si>
  <si>
    <t>13-18</t>
  </si>
  <si>
    <t>Priority Pollutant Metals- 13 Metals</t>
  </si>
  <si>
    <t>62-780 FAC Table B Compunds (Drycleaning Solvent)</t>
  </si>
  <si>
    <t>CAR Senior - Geologist / Scientist</t>
  </si>
  <si>
    <t>CAR Project - Geologist / Scientist</t>
  </si>
  <si>
    <t>CAR Staff - Geologist / Scientist</t>
  </si>
  <si>
    <t>CAR Field Superintendent</t>
  </si>
  <si>
    <t xml:space="preserve">CAR Project - Engineer P.E. or Geologist P.G. </t>
  </si>
  <si>
    <t>CAR Project Manager</t>
  </si>
  <si>
    <t>1-5</t>
  </si>
  <si>
    <t>1-9</t>
  </si>
  <si>
    <t>1-13</t>
  </si>
  <si>
    <t>Hourly</t>
  </si>
  <si>
    <t>Unit of Measure</t>
  </si>
  <si>
    <t>Organic Vapor Analyzer (OVA) / Flame Ionization Detector (FID)</t>
  </si>
  <si>
    <t>Monitoring Well Abandonment Permit - Each Additional Well</t>
  </si>
  <si>
    <t>Monitoring Well Installation Permit - Each Additional Well</t>
  </si>
  <si>
    <t>Flush Mount Manhole Cover for 2" and 4" Monitoring Well (installed)</t>
  </si>
  <si>
    <t>Absorbent Boom (4"), Linear ft</t>
  </si>
  <si>
    <t>Blades, Cut-off Saw, each</t>
  </si>
  <si>
    <t>Disposable Bailer (3 ft), each</t>
  </si>
  <si>
    <t>Drum, Steel (closed top), each</t>
  </si>
  <si>
    <t>Drum, Steel (open top), each</t>
  </si>
  <si>
    <t>Drum, Overpack (poly), each</t>
  </si>
  <si>
    <t>Drum, Overpack (steel), each</t>
  </si>
  <si>
    <t>Drum, Poly (55 gal), each</t>
  </si>
  <si>
    <t>Drum 17H, each</t>
  </si>
  <si>
    <t>Drum 17E , each</t>
  </si>
  <si>
    <t>Drum 17C, PCB , each</t>
  </si>
  <si>
    <t>Drum Tighthead (1A1/Y) , each</t>
  </si>
  <si>
    <t>Drum Openhead (1A2/Y) , each</t>
  </si>
  <si>
    <t>Dry Ice per pound</t>
  </si>
  <si>
    <t>Hepa Vac Hepa Filter, each</t>
  </si>
  <si>
    <t>Marking Paint, each</t>
  </si>
  <si>
    <t>Oil Dry per bag</t>
  </si>
  <si>
    <t>Portland Cement per bag</t>
  </si>
  <si>
    <t>Reddy-Mix Concrete per bag</t>
  </si>
  <si>
    <t>Absorbent Pads (100) per bundle</t>
  </si>
  <si>
    <t>Absorbent Booms (3" X 20' X 4), each</t>
  </si>
  <si>
    <t>Absorbent Booms (5" X 20' X 2), each</t>
  </si>
  <si>
    <t>Absorbent Socks (3" X 10' X 6), each</t>
  </si>
  <si>
    <t>Visquine (roll) 10' x 100' 6 mil, each</t>
  </si>
  <si>
    <t>Visquine (roll) 20' x 100' 6 mil, each</t>
  </si>
  <si>
    <t>Visquine (roll) 20' x 100' 10 mil, each</t>
  </si>
  <si>
    <t xml:space="preserve">CAR Senior Engineer P.E. or Geologist P.G. </t>
  </si>
  <si>
    <t>Parameter Group</t>
  </si>
  <si>
    <t>Each</t>
  </si>
  <si>
    <t>Section 13, BRIDGE TESTING</t>
  </si>
  <si>
    <t>Section 12, TRANSPORTATION &amp; DISPOSAL  (T&amp;D)</t>
  </si>
  <si>
    <t>T&amp;D - Contaminated Material Non-Liquid/Non-Hazardous</t>
  </si>
  <si>
    <t>T&amp;D - Contaminated Liquid/Non-Hazardous</t>
  </si>
  <si>
    <t>T&amp;D - Contaminated Liquid /Non-Hazardous</t>
  </si>
  <si>
    <t>T&amp;D - Non-Petroleum/Non-Hazardous Solid Waste containing material to a Class I Landfill</t>
  </si>
  <si>
    <t>Beryllium</t>
  </si>
  <si>
    <t>2-1</t>
  </si>
  <si>
    <t>3-15</t>
  </si>
  <si>
    <t>SECTION NO.</t>
  </si>
  <si>
    <t>CATEGORY</t>
  </si>
  <si>
    <t>SUBTOTAL OF EACH SECTION</t>
  </si>
  <si>
    <t>ESTIMATED</t>
  </si>
  <si>
    <t>X UNIT RATE</t>
  </si>
  <si>
    <t>= TOTAL</t>
  </si>
  <si>
    <t>X Standard Unit Rate</t>
  </si>
  <si>
    <t>X Rush Unit
Rate</t>
  </si>
  <si>
    <t>UNIT OF MEASURE</t>
  </si>
  <si>
    <t>NO.</t>
  </si>
  <si>
    <t>foot</t>
  </si>
  <si>
    <t>bundle</t>
  </si>
  <si>
    <t>SECTION 1, SUBTOTAL</t>
  </si>
  <si>
    <t>SECTION 2, SUBTOTAL</t>
  </si>
  <si>
    <t>SECTION 3, SUBTOTAL</t>
  </si>
  <si>
    <t>SECTION 4, SUBTOTAL</t>
  </si>
  <si>
    <t>SECTION 5, SUBTOTAL</t>
  </si>
  <si>
    <t>SECTION 6, SUBTOTAL</t>
  </si>
  <si>
    <t>SECTION 7, SUBTOTAL</t>
  </si>
  <si>
    <t>SECTION 8, SUBTOTAL</t>
  </si>
  <si>
    <t>SECTION 12, SUBTOTAL</t>
  </si>
  <si>
    <t>SECTION 13, SUBTOTAL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</si>
  <si>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</si>
  <si>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</si>
  <si>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</si>
  <si>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</si>
  <si>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</si>
  <si>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</si>
  <si>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</si>
  <si>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</si>
  <si>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</si>
  <si>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</si>
  <si>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</si>
  <si>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</si>
  <si>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SECTION 13</t>
  </si>
  <si>
    <t>DIRECT  LABOR &amp; FIELD OPERATIONS*</t>
  </si>
  <si>
    <t>EQUIPMENT - VEHICLES*</t>
  </si>
  <si>
    <t>SAMPLING AND TREATMENT EQUIPMENT*</t>
  </si>
  <si>
    <t>ON-SITE RECOVERY AND TREATMENT EQUIPMENT*</t>
  </si>
  <si>
    <t>DRILLING*</t>
  </si>
  <si>
    <t>CONSTRUCTION / EXCAVATION AND HEAVY EQUIPMENT*</t>
  </si>
  <si>
    <t>MISCELLANEOUS - EQUIPMENT*</t>
  </si>
  <si>
    <t>EXPENDABLES*</t>
  </si>
  <si>
    <t>ANALYTICAL*</t>
  </si>
  <si>
    <t>ANALYTICAL (METALS)*</t>
  </si>
  <si>
    <t>ANALYTICAL (OTHER)*</t>
  </si>
  <si>
    <t>TRANSPORTATION &amp; DISPOSAL  (T&amp;D)</t>
  </si>
  <si>
    <t>BRIDGE TESTING</t>
  </si>
  <si>
    <t>GRAND TOTAL - (Proposer's Price)</t>
  </si>
  <si>
    <t>Pool, 10,000 gallon w/ liner</t>
  </si>
  <si>
    <t>Pool, 20,000 gallon w/liner</t>
  </si>
  <si>
    <t>5-38</t>
  </si>
  <si>
    <t>5-39</t>
  </si>
  <si>
    <t>SECTION 6, CONSTRUCTION / EXCAVATION AND HEAVY EQUIPMENT</t>
  </si>
  <si>
    <t>SECTION 1,  DIRECT  LABOR &amp; FIELD OPERATIONS</t>
  </si>
  <si>
    <t>SECTION 2, EQUIPMENT - VEHICLES</t>
  </si>
  <si>
    <t>SECTION 3, SAMPLING AND TREATMENT EQUIPMENT</t>
  </si>
  <si>
    <t>SECTION 4, DRILLING</t>
  </si>
  <si>
    <t>SECTION 5, ON-SITE RECOVERY AND TREATMENT EQUIPMENT</t>
  </si>
  <si>
    <t>SECTION 7, MISCELLANEOUS - EQUIPMENT</t>
  </si>
  <si>
    <t xml:space="preserve">  SECTION 8, EXPENDABLES</t>
  </si>
  <si>
    <t>1-1*</t>
  </si>
  <si>
    <t>1-2*</t>
  </si>
  <si>
    <t>1-6*</t>
  </si>
  <si>
    <t>1-7*</t>
  </si>
  <si>
    <t>1-8*</t>
  </si>
  <si>
    <t>Section 9, ANALYTICAL</t>
  </si>
  <si>
    <t xml:space="preserve"> Section 10, ANALYTICAL (METALS)</t>
  </si>
  <si>
    <t>Section 11, ANALYTICAL (OTHER)</t>
  </si>
  <si>
    <t>ESTIMATED QUANTITIES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</si>
</sst>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Calibri"/>
      <family val="2"/>
    </font>
    <font>
      <sz val="16"/>
      <color indexed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ck"/>
      <top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/>
    </border>
    <border>
      <left style="thick"/>
      <right style="thick"/>
      <top style="thick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/>
      <bottom style="thin"/>
    </border>
    <border>
      <left/>
      <right/>
      <top/>
      <bottom style="thick"/>
    </border>
    <border>
      <left/>
      <right style="thick"/>
      <top style="thick"/>
      <bottom style="thin"/>
    </border>
    <border>
      <left style="thick"/>
      <right style="thick"/>
      <top style="dashed"/>
      <bottom style="dashed"/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 style="thick">
        <color indexed="8"/>
      </right>
      <top style="thick"/>
      <bottom style="thin"/>
    </border>
    <border>
      <left style="thick">
        <color indexed="8"/>
      </left>
      <right style="thick"/>
      <top style="thick"/>
      <bottom style="thin"/>
    </border>
    <border>
      <left style="thick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 style="thin"/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>
        <color indexed="8"/>
      </top>
      <bottom/>
    </border>
    <border>
      <left/>
      <right style="thick"/>
      <top style="thick">
        <color indexed="8"/>
      </top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ck"/>
      <bottom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59" applyAlignment="1">
      <alignment horizontal="center" vertical="center"/>
      <protection/>
    </xf>
    <xf numFmtId="0" fontId="0" fillId="0" borderId="0" xfId="59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 indent="1"/>
      <protection/>
    </xf>
    <xf numFmtId="0" fontId="6" fillId="0" borderId="11" xfId="0" applyFont="1" applyFill="1" applyBorder="1" applyAlignment="1" applyProtection="1">
      <alignment horizontal="left" vertical="center" inden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 indent="1"/>
      <protection/>
    </xf>
    <xf numFmtId="0" fontId="6" fillId="0" borderId="14" xfId="0" applyFont="1" applyFill="1" applyBorder="1" applyAlignment="1" applyProtection="1">
      <alignment horizontal="left" vertical="center" inden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 indent="1"/>
      <protection/>
    </xf>
    <xf numFmtId="0" fontId="6" fillId="0" borderId="17" xfId="0" applyFont="1" applyFill="1" applyBorder="1" applyAlignment="1" applyProtection="1">
      <alignment horizontal="left" vertical="center" inden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19" xfId="0" applyNumberFormat="1" applyFont="1" applyFill="1" applyBorder="1" applyAlignment="1" applyProtection="1">
      <alignment horizontal="left" vertical="center" indent="1"/>
      <protection/>
    </xf>
    <xf numFmtId="0" fontId="6" fillId="0" borderId="20" xfId="0" applyFont="1" applyFill="1" applyBorder="1" applyAlignment="1" applyProtection="1">
      <alignment horizontal="left" vertical="center" inden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left" vertical="center" indent="1"/>
      <protection/>
    </xf>
    <xf numFmtId="0" fontId="6" fillId="0" borderId="23" xfId="0" applyFont="1" applyFill="1" applyBorder="1" applyAlignment="1" applyProtection="1">
      <alignment horizontal="left" vertical="center" indent="1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left" vertical="center" indent="1"/>
      <protection/>
    </xf>
    <xf numFmtId="0" fontId="6" fillId="0" borderId="26" xfId="0" applyFont="1" applyFill="1" applyBorder="1" applyAlignment="1" applyProtection="1">
      <alignment horizontal="left" vertical="center" inden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 wrapText="1" inden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left" vertical="center" indent="1"/>
      <protection/>
    </xf>
    <xf numFmtId="0" fontId="6" fillId="0" borderId="28" xfId="0" applyFont="1" applyFill="1" applyBorder="1" applyAlignment="1" applyProtection="1">
      <alignment horizontal="lef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 vertical="center" wrapText="1" inden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49" fontId="6" fillId="0" borderId="25" xfId="0" applyNumberFormat="1" applyFont="1" applyFill="1" applyBorder="1" applyAlignment="1" applyProtection="1" quotePrefix="1">
      <alignment horizontal="left" vertical="center" indent="1"/>
      <protection/>
    </xf>
    <xf numFmtId="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left" vertical="center" indent="1"/>
      <protection/>
    </xf>
    <xf numFmtId="7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27" xfId="0" applyNumberFormat="1" applyFont="1" applyFill="1" applyBorder="1" applyAlignment="1" applyProtection="1" quotePrefix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/>
      <protection/>
    </xf>
    <xf numFmtId="7" fontId="7" fillId="0" borderId="0" xfId="0" applyNumberFormat="1" applyFont="1" applyFill="1" applyBorder="1" applyAlignment="1" applyProtection="1">
      <alignment horizontal="center" vertical="center"/>
      <protection/>
    </xf>
    <xf numFmtId="7" fontId="8" fillId="0" borderId="0" xfId="0" applyNumberFormat="1" applyFont="1" applyFill="1" applyBorder="1" applyAlignment="1" applyProtection="1">
      <alignment horizontal="left" vertical="center"/>
      <protection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3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9" applyFill="1" applyBorder="1" applyAlignment="1">
      <alignment horizontal="center" vertical="center"/>
      <protection/>
    </xf>
    <xf numFmtId="0" fontId="0" fillId="0" borderId="0" xfId="59" applyFill="1" applyBorder="1">
      <alignment/>
      <protection/>
    </xf>
    <xf numFmtId="0" fontId="6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left" vertical="center"/>
      <protection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6" fillId="0" borderId="31" xfId="59" applyFont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37" fontId="6" fillId="0" borderId="0" xfId="59" applyNumberFormat="1" applyFont="1" applyAlignment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49" fontId="6" fillId="0" borderId="25" xfId="59" applyNumberFormat="1" applyFont="1" applyBorder="1" applyAlignment="1">
      <alignment horizontal="left" vertical="center" indent="1"/>
      <protection/>
    </xf>
    <xf numFmtId="0" fontId="6" fillId="0" borderId="32" xfId="59" applyFont="1" applyBorder="1" applyAlignment="1">
      <alignment horizontal="left" vertical="center" wrapText="1" indent="1"/>
      <protection/>
    </xf>
    <xf numFmtId="49" fontId="6" fillId="0" borderId="27" xfId="59" applyNumberFormat="1" applyFont="1" applyBorder="1" applyAlignment="1">
      <alignment horizontal="left" vertical="center" indent="1"/>
      <protection/>
    </xf>
    <xf numFmtId="0" fontId="6" fillId="0" borderId="33" xfId="59" applyFont="1" applyBorder="1" applyAlignment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49" fontId="6" fillId="0" borderId="27" xfId="0" applyNumberFormat="1" applyFont="1" applyFill="1" applyBorder="1" applyAlignment="1" applyProtection="1">
      <alignment horizontal="left" vertical="center" indent="1"/>
      <protection/>
    </xf>
    <xf numFmtId="0" fontId="6" fillId="0" borderId="33" xfId="0" applyFont="1" applyBorder="1" applyAlignment="1" applyProtection="1">
      <alignment horizontal="left" vertical="center" wrapText="1" indent="1"/>
      <protection/>
    </xf>
    <xf numFmtId="164" fontId="7" fillId="33" borderId="12" xfId="0" applyNumberFormat="1" applyFont="1" applyFill="1" applyBorder="1" applyAlignment="1" applyProtection="1">
      <alignment horizontal="right" vertical="center"/>
      <protection/>
    </xf>
    <xf numFmtId="37" fontId="6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left" vertical="center" indent="1"/>
      <protection/>
    </xf>
    <xf numFmtId="0" fontId="8" fillId="33" borderId="35" xfId="0" applyFont="1" applyFill="1" applyBorder="1" applyAlignment="1" applyProtection="1">
      <alignment horizontal="left" vertical="center" inden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4" xfId="59" applyFont="1" applyFill="1" applyBorder="1" applyAlignment="1">
      <alignment horizontal="left" vertical="center" indent="1"/>
      <protection/>
    </xf>
    <xf numFmtId="0" fontId="8" fillId="33" borderId="35" xfId="59" applyFont="1" applyFill="1" applyBorder="1" applyAlignment="1">
      <alignment horizontal="left" vertical="center" indent="1"/>
      <protection/>
    </xf>
    <xf numFmtId="0" fontId="8" fillId="33" borderId="37" xfId="59" applyFont="1" applyFill="1" applyBorder="1" applyAlignment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left" vertical="center" wrapText="1" indent="1"/>
      <protection/>
    </xf>
    <xf numFmtId="0" fontId="8" fillId="33" borderId="39" xfId="0" applyFont="1" applyFill="1" applyBorder="1" applyAlignment="1" applyProtection="1">
      <alignment horizontal="center" vertical="center" wrapText="1"/>
      <protection/>
    </xf>
    <xf numFmtId="0" fontId="8" fillId="33" borderId="40" xfId="0" applyFont="1" applyFill="1" applyBorder="1" applyAlignment="1" applyProtection="1">
      <alignment horizontal="left" vertical="center" indent="1"/>
      <protection/>
    </xf>
    <xf numFmtId="0" fontId="8" fillId="33" borderId="41" xfId="0" applyFont="1" applyFill="1" applyBorder="1" applyAlignment="1" applyProtection="1">
      <alignment horizontal="left" vertical="center" indent="1"/>
      <protection/>
    </xf>
    <xf numFmtId="0" fontId="8" fillId="33" borderId="42" xfId="0" applyFont="1" applyFill="1" applyBorder="1" applyAlignment="1" applyProtection="1">
      <alignment horizontal="left" vertical="center" indent="1"/>
      <protection/>
    </xf>
    <xf numFmtId="0" fontId="6" fillId="0" borderId="32" xfId="0" applyFont="1" applyFill="1" applyBorder="1" applyAlignment="1" applyProtection="1">
      <alignment horizontal="left" vertical="center" inden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6" fillId="0" borderId="43" xfId="0" applyFont="1" applyBorder="1" applyAlignment="1" applyProtection="1">
      <alignment horizontal="center" vertical="center"/>
      <protection/>
    </xf>
    <xf numFmtId="0" fontId="0" fillId="0" borderId="0" xfId="59" applyBorder="1" applyAlignment="1">
      <alignment horizontal="center" vertical="center"/>
      <protection/>
    </xf>
    <xf numFmtId="0" fontId="8" fillId="0" borderId="37" xfId="59" applyFont="1" applyFill="1" applyBorder="1" applyAlignment="1">
      <alignment horizontal="center" vertical="center"/>
      <protection/>
    </xf>
    <xf numFmtId="0" fontId="6" fillId="0" borderId="12" xfId="59" applyFont="1" applyFill="1" applyBorder="1" applyAlignment="1">
      <alignment horizontal="center" vertical="center"/>
      <protection/>
    </xf>
    <xf numFmtId="0" fontId="6" fillId="0" borderId="29" xfId="59" applyFont="1" applyFill="1" applyBorder="1" applyAlignment="1">
      <alignment horizontal="center" vertical="center"/>
      <protection/>
    </xf>
    <xf numFmtId="0" fontId="8" fillId="0" borderId="37" xfId="59" applyFont="1" applyBorder="1" applyAlignment="1" quotePrefix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8" fillId="0" borderId="44" xfId="59" applyFont="1" applyBorder="1" applyAlignment="1" quotePrefix="1">
      <alignment horizontal="center" vertical="center"/>
      <protection/>
    </xf>
    <xf numFmtId="0" fontId="8" fillId="0" borderId="45" xfId="59" applyFont="1" applyFill="1" applyBorder="1" applyAlignment="1">
      <alignment horizontal="center" vertical="center"/>
      <protection/>
    </xf>
    <xf numFmtId="0" fontId="8" fillId="0" borderId="46" xfId="59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8" fillId="0" borderId="51" xfId="59" applyFont="1" applyFill="1" applyBorder="1" applyAlignment="1">
      <alignment horizontal="center" vertical="center"/>
      <protection/>
    </xf>
    <xf numFmtId="0" fontId="8" fillId="0" borderId="37" xfId="59" applyFont="1" applyFill="1" applyBorder="1" applyAlignment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8" fillId="0" borderId="52" xfId="59" applyFont="1" applyBorder="1" applyAlignment="1" quotePrefix="1">
      <alignment horizontal="center" vertical="center"/>
      <protection/>
    </xf>
    <xf numFmtId="0" fontId="8" fillId="0" borderId="46" xfId="59" applyFont="1" applyBorder="1" applyAlignment="1" quotePrefix="1">
      <alignment horizontal="center" vertical="center"/>
      <protection/>
    </xf>
    <xf numFmtId="0" fontId="8" fillId="0" borderId="53" xfId="59" applyFont="1" applyBorder="1" applyAlignment="1" quotePrefix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 quotePrefix="1">
      <alignment horizontal="center" vertical="center"/>
      <protection/>
    </xf>
    <xf numFmtId="0" fontId="8" fillId="33" borderId="52" xfId="59" applyFont="1" applyFill="1" applyBorder="1" applyAlignment="1" quotePrefix="1">
      <alignment horizontal="center" vertical="center"/>
      <protection/>
    </xf>
    <xf numFmtId="44" fontId="6" fillId="0" borderId="12" xfId="44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/>
      <protection/>
    </xf>
    <xf numFmtId="164" fontId="7" fillId="33" borderId="12" xfId="0" applyNumberFormat="1" applyFont="1" applyFill="1" applyBorder="1" applyAlignment="1" applyProtection="1">
      <alignment horizontal="center" vertical="center"/>
      <protection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29" xfId="0" applyNumberFormat="1" applyFont="1" applyBorder="1" applyAlignment="1" applyProtection="1">
      <alignment horizontal="center" vertical="center"/>
      <protection locked="0"/>
    </xf>
    <xf numFmtId="44" fontId="6" fillId="0" borderId="55" xfId="44" applyFont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  <protection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5" xfId="59" applyFont="1" applyBorder="1" applyAlignment="1" quotePrefix="1">
      <alignment horizontal="center" vertical="center"/>
      <protection/>
    </xf>
    <xf numFmtId="0" fontId="9" fillId="33" borderId="37" xfId="0" applyFont="1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/>
      <protection/>
    </xf>
    <xf numFmtId="44" fontId="6" fillId="0" borderId="12" xfId="44" applyFont="1" applyFill="1" applyBorder="1" applyAlignment="1" applyProtection="1">
      <alignment vertical="center"/>
      <protection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8" fontId="7" fillId="0" borderId="58" xfId="0" applyNumberFormat="1" applyFont="1" applyFill="1" applyBorder="1" applyAlignment="1" applyProtection="1">
      <alignment horizontal="center" vertical="center"/>
      <protection locked="0"/>
    </xf>
    <xf numFmtId="8" fontId="7" fillId="0" borderId="59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59" applyNumberFormat="1" applyFont="1" applyBorder="1" applyAlignment="1" applyProtection="1">
      <alignment horizontal="center" vertical="center"/>
      <protection locked="0"/>
    </xf>
    <xf numFmtId="164" fontId="7" fillId="0" borderId="12" xfId="44" applyNumberFormat="1" applyFont="1" applyBorder="1" applyAlignment="1" applyProtection="1">
      <alignment horizontal="center" vertical="center"/>
      <protection locked="0"/>
    </xf>
    <xf numFmtId="164" fontId="7" fillId="0" borderId="29" xfId="59" applyNumberFormat="1" applyFont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left" vertical="center"/>
    </xf>
    <xf numFmtId="0" fontId="5" fillId="33" borderId="6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horizontal="left" vertical="center" indent="1"/>
    </xf>
    <xf numFmtId="0" fontId="0" fillId="0" borderId="64" xfId="0" applyFont="1" applyBorder="1" applyAlignment="1">
      <alignment horizontal="left" vertical="center" indent="1"/>
    </xf>
    <xf numFmtId="44" fontId="0" fillId="0" borderId="65" xfId="44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0" borderId="67" xfId="0" applyFont="1" applyBorder="1" applyAlignment="1">
      <alignment horizontal="left" vertical="center" indent="1"/>
    </xf>
    <xf numFmtId="44" fontId="0" fillId="0" borderId="68" xfId="44" applyFont="1" applyBorder="1" applyAlignment="1">
      <alignment horizontal="left" vertical="center" indent="1"/>
    </xf>
    <xf numFmtId="0" fontId="5" fillId="0" borderId="69" xfId="0" applyFont="1" applyBorder="1" applyAlignment="1">
      <alignment horizontal="center" vertical="center"/>
    </xf>
    <xf numFmtId="44" fontId="5" fillId="0" borderId="69" xfId="44" applyFont="1" applyBorder="1" applyAlignment="1">
      <alignment vertical="center"/>
    </xf>
    <xf numFmtId="7" fontId="7" fillId="0" borderId="21" xfId="0" applyNumberFormat="1" applyFont="1" applyFill="1" applyBorder="1" applyAlignment="1" applyProtection="1">
      <alignment horizontal="center" vertical="center"/>
      <protection locked="0"/>
    </xf>
    <xf numFmtId="7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 quotePrefix="1">
      <alignment horizontal="left" vertical="center" indent="1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left" vertical="center" indent="1"/>
    </xf>
    <xf numFmtId="0" fontId="8" fillId="0" borderId="70" xfId="59" applyFont="1" applyBorder="1" applyAlignment="1">
      <alignment horizontal="center" vertical="center"/>
      <protection/>
    </xf>
    <xf numFmtId="0" fontId="8" fillId="0" borderId="71" xfId="59" applyFont="1" applyBorder="1" applyAlignment="1">
      <alignment horizontal="center" vertical="center"/>
      <protection/>
    </xf>
    <xf numFmtId="0" fontId="8" fillId="0" borderId="72" xfId="59" applyFont="1" applyBorder="1" applyAlignment="1">
      <alignment horizontal="center" vertical="center"/>
      <protection/>
    </xf>
    <xf numFmtId="0" fontId="6" fillId="0" borderId="73" xfId="59" applyFont="1" applyBorder="1" applyAlignment="1">
      <alignment horizontal="center" vertical="center"/>
      <protection/>
    </xf>
    <xf numFmtId="0" fontId="6" fillId="0" borderId="74" xfId="59" applyFont="1" applyBorder="1" applyAlignment="1">
      <alignment horizontal="center" vertical="center"/>
      <protection/>
    </xf>
    <xf numFmtId="0" fontId="6" fillId="0" borderId="75" xfId="59" applyFont="1" applyBorder="1" applyAlignment="1">
      <alignment horizontal="center" vertical="center"/>
      <protection/>
    </xf>
    <xf numFmtId="0" fontId="6" fillId="0" borderId="76" xfId="59" applyFont="1" applyBorder="1" applyAlignment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6" fillId="0" borderId="70" xfId="59" applyFont="1" applyBorder="1" applyAlignment="1">
      <alignment horizontal="center" vertical="center"/>
      <protection/>
    </xf>
    <xf numFmtId="0" fontId="6" fillId="0" borderId="71" xfId="59" applyFont="1" applyBorder="1" applyAlignment="1">
      <alignment horizontal="center" vertical="center"/>
      <protection/>
    </xf>
    <xf numFmtId="0" fontId="6" fillId="0" borderId="72" xfId="59" applyFont="1" applyBorder="1" applyAlignment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49" fontId="6" fillId="33" borderId="49" xfId="0" applyNumberFormat="1" applyFont="1" applyFill="1" applyBorder="1" applyAlignment="1" applyProtection="1">
      <alignment horizontal="left" vertical="center" indent="1"/>
      <protection/>
    </xf>
    <xf numFmtId="49" fontId="6" fillId="33" borderId="79" xfId="0" applyNumberFormat="1" applyFont="1" applyFill="1" applyBorder="1" applyAlignment="1" applyProtection="1">
      <alignment horizontal="left" vertical="center" indent="1"/>
      <protection/>
    </xf>
    <xf numFmtId="49" fontId="6" fillId="33" borderId="80" xfId="0" applyNumberFormat="1" applyFont="1" applyFill="1" applyBorder="1" applyAlignment="1" applyProtection="1">
      <alignment horizontal="left" vertical="center" indent="1"/>
      <protection/>
    </xf>
    <xf numFmtId="0" fontId="6" fillId="0" borderId="0" xfId="59" applyFont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208"/>
  <sheetViews>
    <sheetView tabSelected="1" zoomScale="55" zoomScaleNormal="55" zoomScalePageLayoutView="55" workbookViewId="0" topLeftCell="E1">
      <selection activeCell="I21" sqref="I21"/>
    </sheetView>
  </sheetViews>
  <sheetFormatPr defaultColWidth="4.57421875" defaultRowHeight="12.75"/>
  <cols>
    <col min="1" max="1" width="2.57421875" style="8" customWidth="1"/>
    <col min="2" max="2" width="14.00390625" style="22" customWidth="1"/>
    <col min="3" max="3" width="134.140625" style="22" customWidth="1"/>
    <col min="4" max="4" width="30.7109375" style="17" customWidth="1"/>
    <col min="5" max="5" width="22.7109375" style="16" customWidth="1"/>
    <col min="6" max="6" width="22.7109375" style="8" customWidth="1"/>
    <col min="7" max="7" width="30.7109375" style="16" customWidth="1"/>
    <col min="8" max="8" width="22.7109375" style="17" customWidth="1"/>
    <col min="9" max="9" width="22.7109375" style="16" customWidth="1"/>
    <col min="10" max="10" width="30.7109375" style="8" customWidth="1"/>
    <col min="11" max="11" width="22.7109375" style="16" customWidth="1"/>
    <col min="12" max="12" width="22.7109375" style="17" customWidth="1"/>
    <col min="13" max="13" width="30.7109375" style="16" customWidth="1"/>
    <col min="14" max="14" width="20.7109375" style="8" customWidth="1"/>
    <col min="15" max="15" width="35.7109375" style="8" customWidth="1"/>
    <col min="16" max="16384" width="4.57421875" style="8" customWidth="1"/>
  </cols>
  <sheetData>
    <row r="1" spans="2:16" ht="18.75" thickBot="1">
      <c r="B1" s="19"/>
      <c r="C1" s="19"/>
      <c r="D1" s="14"/>
      <c r="E1" s="3"/>
      <c r="F1" s="1"/>
      <c r="G1" s="4"/>
      <c r="H1" s="14"/>
      <c r="I1" s="4"/>
      <c r="J1" s="1"/>
      <c r="K1" s="3"/>
      <c r="L1" s="14"/>
      <c r="M1" s="3"/>
      <c r="N1" s="2"/>
      <c r="O1" s="7"/>
      <c r="P1" s="7"/>
    </row>
    <row r="2" spans="2:12" s="84" customFormat="1" ht="52.5" customHeight="1" thickTop="1">
      <c r="B2" s="122" t="s">
        <v>520</v>
      </c>
      <c r="C2" s="120" t="s">
        <v>565</v>
      </c>
      <c r="D2" s="121" t="s">
        <v>519</v>
      </c>
      <c r="E2" s="133" t="s">
        <v>514</v>
      </c>
      <c r="F2" s="115" t="s">
        <v>515</v>
      </c>
      <c r="G2" s="140" t="s">
        <v>516</v>
      </c>
      <c r="H2" s="85"/>
      <c r="I2" s="71"/>
      <c r="J2" s="70"/>
      <c r="K2" s="83"/>
      <c r="L2" s="85"/>
    </row>
    <row r="3" spans="2:12" s="36" customFormat="1" ht="21" customHeight="1">
      <c r="B3" s="25" t="s">
        <v>572</v>
      </c>
      <c r="C3" s="26" t="s">
        <v>395</v>
      </c>
      <c r="D3" s="27" t="s">
        <v>467</v>
      </c>
      <c r="E3" s="175">
        <v>150</v>
      </c>
      <c r="F3" s="187"/>
      <c r="G3" s="162" t="str">
        <f>IF(F3=0," ",PRODUCT(E3,F3))</f>
        <v> </v>
      </c>
      <c r="H3" s="37"/>
      <c r="J3" s="37"/>
      <c r="K3" s="24"/>
      <c r="L3" s="37"/>
    </row>
    <row r="4" spans="2:12" s="36" customFormat="1" ht="21" customHeight="1">
      <c r="B4" s="28" t="s">
        <v>573</v>
      </c>
      <c r="C4" s="29" t="s">
        <v>463</v>
      </c>
      <c r="D4" s="30" t="s">
        <v>467</v>
      </c>
      <c r="E4" s="175">
        <v>1200</v>
      </c>
      <c r="F4" s="187"/>
      <c r="G4" s="162" t="str">
        <f aca="true" t="shared" si="0" ref="G4:G17">IF(F4=0," ",PRODUCT(E4,F4))</f>
        <v> </v>
      </c>
      <c r="H4" s="63"/>
      <c r="I4" s="65"/>
      <c r="J4" s="63"/>
      <c r="K4" s="24"/>
      <c r="L4" s="37"/>
    </row>
    <row r="5" spans="2:12" s="36" customFormat="1" ht="21" customHeight="1">
      <c r="B5" s="28" t="s">
        <v>196</v>
      </c>
      <c r="C5" s="29" t="s">
        <v>499</v>
      </c>
      <c r="D5" s="30" t="s">
        <v>467</v>
      </c>
      <c r="E5" s="175">
        <v>350</v>
      </c>
      <c r="F5" s="187"/>
      <c r="G5" s="162" t="str">
        <f t="shared" si="0"/>
        <v> </v>
      </c>
      <c r="H5" s="63"/>
      <c r="I5" s="65"/>
      <c r="J5" s="63"/>
      <c r="K5" s="24"/>
      <c r="L5" s="37"/>
    </row>
    <row r="6" spans="2:12" s="36" customFormat="1" ht="21" customHeight="1">
      <c r="B6" s="28" t="s">
        <v>251</v>
      </c>
      <c r="C6" s="29" t="s">
        <v>441</v>
      </c>
      <c r="D6" s="30" t="s">
        <v>467</v>
      </c>
      <c r="E6" s="175">
        <v>200</v>
      </c>
      <c r="F6" s="187"/>
      <c r="G6" s="162" t="str">
        <f t="shared" si="0"/>
        <v> </v>
      </c>
      <c r="H6" s="37"/>
      <c r="I6" s="23"/>
      <c r="J6" s="66"/>
      <c r="K6" s="24"/>
      <c r="L6" s="37"/>
    </row>
    <row r="7" spans="2:12" s="36" customFormat="1" ht="21" customHeight="1">
      <c r="B7" s="28" t="s">
        <v>464</v>
      </c>
      <c r="C7" s="29" t="s">
        <v>462</v>
      </c>
      <c r="D7" s="30" t="s">
        <v>467</v>
      </c>
      <c r="E7" s="175">
        <v>350</v>
      </c>
      <c r="F7" s="187"/>
      <c r="G7" s="162" t="str">
        <f t="shared" si="0"/>
        <v> </v>
      </c>
      <c r="H7" s="37"/>
      <c r="I7" s="23"/>
      <c r="J7" s="66"/>
      <c r="K7" s="24"/>
      <c r="L7" s="37"/>
    </row>
    <row r="8" spans="2:12" s="36" customFormat="1" ht="21" customHeight="1">
      <c r="B8" s="28" t="s">
        <v>574</v>
      </c>
      <c r="C8" s="29" t="s">
        <v>458</v>
      </c>
      <c r="D8" s="30" t="s">
        <v>467</v>
      </c>
      <c r="E8" s="175">
        <v>6240</v>
      </c>
      <c r="F8" s="187"/>
      <c r="G8" s="162" t="str">
        <f t="shared" si="0"/>
        <v> </v>
      </c>
      <c r="H8" s="37"/>
      <c r="I8" s="23"/>
      <c r="J8" s="66"/>
      <c r="K8" s="24"/>
      <c r="L8" s="37"/>
    </row>
    <row r="9" spans="2:12" s="36" customFormat="1" ht="21" customHeight="1">
      <c r="B9" s="28" t="s">
        <v>575</v>
      </c>
      <c r="C9" s="29" t="s">
        <v>459</v>
      </c>
      <c r="D9" s="30" t="s">
        <v>467</v>
      </c>
      <c r="E9" s="175">
        <v>6240</v>
      </c>
      <c r="F9" s="187"/>
      <c r="G9" s="162" t="str">
        <f t="shared" si="0"/>
        <v> </v>
      </c>
      <c r="H9" s="37"/>
      <c r="I9" s="23"/>
      <c r="J9" s="66"/>
      <c r="K9" s="24"/>
      <c r="L9" s="37"/>
    </row>
    <row r="10" spans="2:12" s="36" customFormat="1" ht="21" customHeight="1">
      <c r="B10" s="28" t="s">
        <v>576</v>
      </c>
      <c r="C10" s="29" t="s">
        <v>460</v>
      </c>
      <c r="D10" s="30" t="s">
        <v>467</v>
      </c>
      <c r="E10" s="175">
        <v>6240</v>
      </c>
      <c r="F10" s="187"/>
      <c r="G10" s="162" t="str">
        <f t="shared" si="0"/>
        <v> </v>
      </c>
      <c r="H10" s="37"/>
      <c r="I10" s="23"/>
      <c r="J10" s="66"/>
      <c r="K10" s="24"/>
      <c r="L10" s="37"/>
    </row>
    <row r="11" spans="2:12" s="36" customFormat="1" ht="21" customHeight="1">
      <c r="B11" s="28" t="s">
        <v>465</v>
      </c>
      <c r="C11" s="29" t="s">
        <v>438</v>
      </c>
      <c r="D11" s="30" t="s">
        <v>467</v>
      </c>
      <c r="E11" s="175">
        <v>1560</v>
      </c>
      <c r="F11" s="187"/>
      <c r="G11" s="162" t="str">
        <f t="shared" si="0"/>
        <v> </v>
      </c>
      <c r="H11" s="37"/>
      <c r="I11" s="23"/>
      <c r="J11" s="66"/>
      <c r="K11" s="24"/>
      <c r="L11" s="37"/>
    </row>
    <row r="12" spans="2:12" s="36" customFormat="1" ht="21" customHeight="1">
      <c r="B12" s="28" t="s">
        <v>197</v>
      </c>
      <c r="C12" s="29" t="s">
        <v>396</v>
      </c>
      <c r="D12" s="30" t="s">
        <v>467</v>
      </c>
      <c r="E12" s="175">
        <v>1560</v>
      </c>
      <c r="F12" s="187"/>
      <c r="G12" s="162" t="str">
        <f t="shared" si="0"/>
        <v> </v>
      </c>
      <c r="H12" s="37"/>
      <c r="I12" s="23"/>
      <c r="J12" s="66"/>
      <c r="K12" s="24"/>
      <c r="L12" s="37"/>
    </row>
    <row r="13" spans="2:12" s="36" customFormat="1" ht="21" customHeight="1">
      <c r="B13" s="28" t="s">
        <v>198</v>
      </c>
      <c r="C13" s="29" t="s">
        <v>461</v>
      </c>
      <c r="D13" s="30" t="s">
        <v>467</v>
      </c>
      <c r="E13" s="175">
        <v>500</v>
      </c>
      <c r="F13" s="187"/>
      <c r="G13" s="162" t="str">
        <f t="shared" si="0"/>
        <v> </v>
      </c>
      <c r="H13" s="37"/>
      <c r="I13" s="23"/>
      <c r="J13" s="66"/>
      <c r="K13" s="24"/>
      <c r="L13" s="37"/>
    </row>
    <row r="14" spans="2:12" s="36" customFormat="1" ht="21" customHeight="1">
      <c r="B14" s="28" t="s">
        <v>199</v>
      </c>
      <c r="C14" s="29" t="s">
        <v>397</v>
      </c>
      <c r="D14" s="30" t="s">
        <v>467</v>
      </c>
      <c r="E14" s="175">
        <v>1000</v>
      </c>
      <c r="F14" s="187"/>
      <c r="G14" s="162" t="str">
        <f t="shared" si="0"/>
        <v> </v>
      </c>
      <c r="H14" s="37"/>
      <c r="I14" s="66"/>
      <c r="J14" s="66"/>
      <c r="K14" s="23"/>
      <c r="L14" s="37"/>
    </row>
    <row r="15" spans="2:12" s="36" customFormat="1" ht="21" customHeight="1">
      <c r="B15" s="28" t="s">
        <v>466</v>
      </c>
      <c r="C15" s="29" t="s">
        <v>437</v>
      </c>
      <c r="D15" s="30" t="s">
        <v>467</v>
      </c>
      <c r="E15" s="175">
        <v>1000</v>
      </c>
      <c r="F15" s="187"/>
      <c r="G15" s="162" t="str">
        <f t="shared" si="0"/>
        <v> </v>
      </c>
      <c r="H15" s="37"/>
      <c r="I15" s="66"/>
      <c r="J15" s="66"/>
      <c r="K15" s="23"/>
      <c r="L15" s="37"/>
    </row>
    <row r="16" spans="2:12" s="36" customFormat="1" ht="21" customHeight="1">
      <c r="B16" s="28" t="s">
        <v>200</v>
      </c>
      <c r="C16" s="29" t="s">
        <v>439</v>
      </c>
      <c r="D16" s="30" t="s">
        <v>467</v>
      </c>
      <c r="E16" s="175">
        <v>1000</v>
      </c>
      <c r="F16" s="187"/>
      <c r="G16" s="162" t="str">
        <f t="shared" si="0"/>
        <v> </v>
      </c>
      <c r="H16" s="37"/>
      <c r="I16" s="66"/>
      <c r="J16" s="66"/>
      <c r="K16" s="23"/>
      <c r="L16" s="37"/>
    </row>
    <row r="17" spans="2:12" s="36" customFormat="1" ht="21" customHeight="1" thickBot="1">
      <c r="B17" s="31" t="s">
        <v>201</v>
      </c>
      <c r="C17" s="32" t="s">
        <v>440</v>
      </c>
      <c r="D17" s="33" t="s">
        <v>467</v>
      </c>
      <c r="E17" s="176">
        <v>1000</v>
      </c>
      <c r="F17" s="188"/>
      <c r="G17" s="162" t="str">
        <f t="shared" si="0"/>
        <v> </v>
      </c>
      <c r="H17" s="37"/>
      <c r="I17" s="66"/>
      <c r="J17" s="66"/>
      <c r="K17" s="23"/>
      <c r="L17" s="37"/>
    </row>
    <row r="18" spans="2:14" s="36" customFormat="1" ht="30" customHeight="1" thickBot="1" thickTop="1">
      <c r="B18" s="34"/>
      <c r="C18" s="34"/>
      <c r="D18" s="214" t="s">
        <v>523</v>
      </c>
      <c r="E18" s="215"/>
      <c r="F18" s="216"/>
      <c r="G18" s="167">
        <f>IF(ISNUMBER(SUM(G3:G17)),SUM(G3:G17)," ")</f>
        <v>0</v>
      </c>
      <c r="H18" s="24"/>
      <c r="I18" s="37"/>
      <c r="K18" s="37"/>
      <c r="L18" s="24"/>
      <c r="M18" s="67"/>
      <c r="N18" s="66"/>
    </row>
    <row r="19" spans="2:13" s="36" customFormat="1" ht="30" customHeight="1" thickBot="1" thickTop="1">
      <c r="B19" s="35"/>
      <c r="C19" s="35"/>
      <c r="D19" s="24"/>
      <c r="E19" s="37"/>
      <c r="G19" s="37"/>
      <c r="H19" s="24"/>
      <c r="I19" s="37"/>
      <c r="K19" s="37"/>
      <c r="L19" s="24"/>
      <c r="M19" s="37"/>
    </row>
    <row r="20" spans="2:13" s="84" customFormat="1" ht="45" customHeight="1" thickTop="1">
      <c r="B20" s="122" t="s">
        <v>520</v>
      </c>
      <c r="C20" s="123" t="s">
        <v>566</v>
      </c>
      <c r="D20" s="121" t="s">
        <v>519</v>
      </c>
      <c r="E20" s="151" t="s">
        <v>514</v>
      </c>
      <c r="F20" s="115" t="s">
        <v>515</v>
      </c>
      <c r="G20" s="121" t="s">
        <v>519</v>
      </c>
      <c r="H20" s="151" t="s">
        <v>514</v>
      </c>
      <c r="I20" s="115" t="s">
        <v>515</v>
      </c>
      <c r="J20" s="121" t="s">
        <v>519</v>
      </c>
      <c r="K20" s="151" t="s">
        <v>514</v>
      </c>
      <c r="L20" s="115" t="s">
        <v>515</v>
      </c>
      <c r="M20" s="155" t="s">
        <v>516</v>
      </c>
    </row>
    <row r="21" spans="2:13" s="36" customFormat="1" ht="21" customHeight="1">
      <c r="B21" s="38" t="s">
        <v>509</v>
      </c>
      <c r="C21" s="39" t="s">
        <v>3</v>
      </c>
      <c r="D21" s="145" t="s">
        <v>0</v>
      </c>
      <c r="E21" s="177">
        <v>25</v>
      </c>
      <c r="F21" s="68"/>
      <c r="G21" s="147" t="s">
        <v>1</v>
      </c>
      <c r="H21" s="208">
        <v>6</v>
      </c>
      <c r="I21" s="68"/>
      <c r="J21" s="149" t="s">
        <v>2</v>
      </c>
      <c r="K21" s="177">
        <v>5</v>
      </c>
      <c r="L21" s="68"/>
      <c r="M21" s="185" t="str">
        <f>IF(AND(F21=0,I21=0,L21=0)," ",SUM(IF(ISBLANK(F21),0,PRODUCT(E21,F21)),IF(ISBLANK(I21),0,PRODUCT(H21,I21)),IF(ISBLANK(L21),0,PRODUCT(K21,L21))))</f>
        <v> </v>
      </c>
    </row>
    <row r="22" spans="2:13" s="36" customFormat="1" ht="21" customHeight="1">
      <c r="B22" s="38" t="s">
        <v>83</v>
      </c>
      <c r="C22" s="39" t="s">
        <v>253</v>
      </c>
      <c r="D22" s="145" t="s">
        <v>0</v>
      </c>
      <c r="E22" s="177">
        <v>700</v>
      </c>
      <c r="F22" s="68"/>
      <c r="G22" s="147" t="s">
        <v>1</v>
      </c>
      <c r="H22" s="208">
        <v>24</v>
      </c>
      <c r="I22" s="68"/>
      <c r="J22" s="149" t="s">
        <v>2</v>
      </c>
      <c r="K22" s="177">
        <v>5</v>
      </c>
      <c r="L22" s="68"/>
      <c r="M22" s="185" t="str">
        <f>IF(AND(F22=0,I22=0,L22=0)," ",SUM(IF(ISBLANK(F22),0,PRODUCT(E22,F22)),IF(ISBLANK(I22),0,PRODUCT(H22,I22)),IF(ISBLANK(L22),0,PRODUCT(K22,L22))))</f>
        <v> </v>
      </c>
    </row>
    <row r="23" spans="2:13" s="36" customFormat="1" ht="21" customHeight="1">
      <c r="B23" s="38" t="s">
        <v>84</v>
      </c>
      <c r="C23" s="39" t="s">
        <v>254</v>
      </c>
      <c r="D23" s="145" t="s">
        <v>0</v>
      </c>
      <c r="E23" s="177">
        <v>600</v>
      </c>
      <c r="F23" s="68"/>
      <c r="G23" s="147" t="s">
        <v>1</v>
      </c>
      <c r="H23" s="208">
        <v>30</v>
      </c>
      <c r="I23" s="68"/>
      <c r="J23" s="149" t="s">
        <v>2</v>
      </c>
      <c r="K23" s="177">
        <v>5</v>
      </c>
      <c r="L23" s="68"/>
      <c r="M23" s="185" t="str">
        <f>IF(AND(F23=0,I23=0,L23=0)," ",SUM(IF(ISBLANK(F23),0,PRODUCT(E23,F23)),IF(ISBLANK(I23),0,PRODUCT(H23,I23)),IF(ISBLANK(L23),0,PRODUCT(K23,L23))))</f>
        <v> </v>
      </c>
    </row>
    <row r="24" spans="2:13" s="36" customFormat="1" ht="21.75" thickBot="1">
      <c r="B24" s="41" t="s">
        <v>85</v>
      </c>
      <c r="C24" s="42" t="s">
        <v>255</v>
      </c>
      <c r="D24" s="146" t="s">
        <v>0</v>
      </c>
      <c r="E24" s="178">
        <v>400</v>
      </c>
      <c r="F24" s="69"/>
      <c r="G24" s="148" t="s">
        <v>1</v>
      </c>
      <c r="H24" s="209">
        <v>20</v>
      </c>
      <c r="I24" s="69"/>
      <c r="J24" s="150" t="s">
        <v>2</v>
      </c>
      <c r="K24" s="178">
        <v>5</v>
      </c>
      <c r="L24" s="69"/>
      <c r="M24" s="185" t="str">
        <f>IF(AND(F24=0,I24=0,L24=0)," ",SUM(IF(ISBLANK(F24),0,PRODUCT(E24,F24)),IF(ISBLANK(I24),0,PRODUCT(H24,I24)),IF(ISBLANK(L24),0,PRODUCT(K24,L24))))</f>
        <v> </v>
      </c>
    </row>
    <row r="25" spans="2:13" s="36" customFormat="1" ht="30" customHeight="1" thickBot="1" thickTop="1">
      <c r="B25" s="35"/>
      <c r="C25" s="35"/>
      <c r="D25" s="219"/>
      <c r="E25" s="219"/>
      <c r="F25" s="219"/>
      <c r="G25" s="219"/>
      <c r="H25" s="219"/>
      <c r="I25" s="220"/>
      <c r="J25" s="214" t="s">
        <v>524</v>
      </c>
      <c r="K25" s="215"/>
      <c r="L25" s="216"/>
      <c r="M25" s="167">
        <f>IF(ISNUMBER(SUM(M21:M24)),SUM(M21:M24)," ")</f>
        <v>0</v>
      </c>
    </row>
    <row r="26" spans="2:11" s="36" customFormat="1" ht="29.25" customHeight="1" thickBot="1" thickTop="1">
      <c r="B26" s="35"/>
      <c r="C26" s="35"/>
      <c r="D26" s="24"/>
      <c r="E26" s="37"/>
      <c r="G26" s="24"/>
      <c r="H26" s="37"/>
      <c r="J26" s="24"/>
      <c r="K26" s="37"/>
    </row>
    <row r="27" spans="2:13" s="83" customFormat="1" ht="45" customHeight="1" thickTop="1">
      <c r="B27" s="122" t="s">
        <v>520</v>
      </c>
      <c r="C27" s="124" t="s">
        <v>567</v>
      </c>
      <c r="D27" s="121" t="s">
        <v>519</v>
      </c>
      <c r="E27" s="152" t="s">
        <v>514</v>
      </c>
      <c r="F27" s="115" t="s">
        <v>515</v>
      </c>
      <c r="G27" s="121" t="s">
        <v>519</v>
      </c>
      <c r="H27" s="152" t="s">
        <v>514</v>
      </c>
      <c r="I27" s="115" t="s">
        <v>515</v>
      </c>
      <c r="J27" s="121" t="s">
        <v>519</v>
      </c>
      <c r="K27" s="152" t="s">
        <v>514</v>
      </c>
      <c r="L27" s="115" t="s">
        <v>515</v>
      </c>
      <c r="M27" s="140" t="s">
        <v>516</v>
      </c>
    </row>
    <row r="28" spans="2:13" s="36" customFormat="1" ht="21" customHeight="1">
      <c r="B28" s="44" t="s">
        <v>86</v>
      </c>
      <c r="C28" s="45" t="s">
        <v>7</v>
      </c>
      <c r="D28" s="46" t="s">
        <v>0</v>
      </c>
      <c r="E28" s="158">
        <v>150</v>
      </c>
      <c r="F28" s="77"/>
      <c r="G28" s="46" t="s">
        <v>1</v>
      </c>
      <c r="H28" s="158">
        <v>15</v>
      </c>
      <c r="I28" s="77"/>
      <c r="J28" s="46" t="s">
        <v>2</v>
      </c>
      <c r="K28" s="158">
        <v>13</v>
      </c>
      <c r="L28" s="77"/>
      <c r="M28" s="185" t="str">
        <f>IF(AND(F28=0,I28=0,L28=0)," ",SUM(IF(ISBLANK(F28),0,PRODUCT(E28,F28)),IF(ISBLANK(I28),0,PRODUCT(H28,I28)),IF(ISBLANK(L28),0,PRODUCT(K28,L28))))</f>
        <v> </v>
      </c>
    </row>
    <row r="29" spans="2:13" s="36" customFormat="1" ht="21" customHeight="1">
      <c r="B29" s="44" t="s">
        <v>87</v>
      </c>
      <c r="C29" s="45" t="s">
        <v>272</v>
      </c>
      <c r="D29" s="46" t="s">
        <v>0</v>
      </c>
      <c r="E29" s="158">
        <v>80</v>
      </c>
      <c r="F29" s="77"/>
      <c r="G29" s="46" t="s">
        <v>1</v>
      </c>
      <c r="H29" s="158">
        <v>40</v>
      </c>
      <c r="I29" s="77"/>
      <c r="J29" s="46" t="s">
        <v>2</v>
      </c>
      <c r="K29" s="158">
        <v>20</v>
      </c>
      <c r="L29" s="77"/>
      <c r="M29" s="185" t="str">
        <f aca="true" t="shared" si="1" ref="M29:M42">IF(AND(F29=0,I29=0,L29=0)," ",SUM(IF(ISBLANK(F29),0,PRODUCT(E29,F29)),IF(ISBLANK(I29),0,PRODUCT(H29,I29)),IF(ISBLANK(L29),0,PRODUCT(K29,L29))))</f>
        <v> </v>
      </c>
    </row>
    <row r="30" spans="2:13" s="36" customFormat="1" ht="21" customHeight="1">
      <c r="B30" s="44" t="s">
        <v>88</v>
      </c>
      <c r="C30" s="47" t="s">
        <v>271</v>
      </c>
      <c r="D30" s="48" t="s">
        <v>0</v>
      </c>
      <c r="E30" s="158">
        <v>100</v>
      </c>
      <c r="F30" s="77"/>
      <c r="G30" s="46" t="s">
        <v>1</v>
      </c>
      <c r="H30" s="158">
        <v>50</v>
      </c>
      <c r="I30" s="77"/>
      <c r="J30" s="46" t="s">
        <v>2</v>
      </c>
      <c r="K30" s="158">
        <v>25</v>
      </c>
      <c r="L30" s="77"/>
      <c r="M30" s="185" t="str">
        <f t="shared" si="1"/>
        <v> </v>
      </c>
    </row>
    <row r="31" spans="2:13" s="36" customFormat="1" ht="21" customHeight="1">
      <c r="B31" s="44" t="s">
        <v>89</v>
      </c>
      <c r="C31" s="45" t="s">
        <v>107</v>
      </c>
      <c r="D31" s="46" t="s">
        <v>0</v>
      </c>
      <c r="E31" s="158">
        <v>20</v>
      </c>
      <c r="F31" s="77"/>
      <c r="G31" s="46" t="s">
        <v>1</v>
      </c>
      <c r="H31" s="158">
        <v>10</v>
      </c>
      <c r="I31" s="77"/>
      <c r="J31" s="46" t="s">
        <v>2</v>
      </c>
      <c r="K31" s="158">
        <v>5</v>
      </c>
      <c r="L31" s="77"/>
      <c r="M31" s="185" t="str">
        <f t="shared" si="1"/>
        <v> </v>
      </c>
    </row>
    <row r="32" spans="2:13" s="36" customFormat="1" ht="21" customHeight="1">
      <c r="B32" s="44" t="s">
        <v>90</v>
      </c>
      <c r="C32" s="45" t="s">
        <v>109</v>
      </c>
      <c r="D32" s="46" t="s">
        <v>0</v>
      </c>
      <c r="E32" s="158">
        <v>20</v>
      </c>
      <c r="F32" s="77"/>
      <c r="G32" s="46" t="s">
        <v>1</v>
      </c>
      <c r="H32" s="158">
        <v>10</v>
      </c>
      <c r="I32" s="77"/>
      <c r="J32" s="46" t="s">
        <v>2</v>
      </c>
      <c r="K32" s="158">
        <v>5</v>
      </c>
      <c r="L32" s="77"/>
      <c r="M32" s="185" t="str">
        <f t="shared" si="1"/>
        <v> </v>
      </c>
    </row>
    <row r="33" spans="2:13" s="36" customFormat="1" ht="21" customHeight="1">
      <c r="B33" s="44" t="s">
        <v>91</v>
      </c>
      <c r="C33" s="45" t="s">
        <v>195</v>
      </c>
      <c r="D33" s="46" t="s">
        <v>0</v>
      </c>
      <c r="E33" s="158">
        <v>100</v>
      </c>
      <c r="F33" s="77"/>
      <c r="G33" s="46" t="s">
        <v>1</v>
      </c>
      <c r="H33" s="158">
        <v>50</v>
      </c>
      <c r="I33" s="77"/>
      <c r="J33" s="46" t="s">
        <v>2</v>
      </c>
      <c r="K33" s="158">
        <v>25</v>
      </c>
      <c r="L33" s="77"/>
      <c r="M33" s="185" t="str">
        <f t="shared" si="1"/>
        <v> </v>
      </c>
    </row>
    <row r="34" spans="2:13" s="36" customFormat="1" ht="21" customHeight="1">
      <c r="B34" s="44" t="s">
        <v>92</v>
      </c>
      <c r="C34" s="45" t="s">
        <v>8</v>
      </c>
      <c r="D34" s="46" t="s">
        <v>0</v>
      </c>
      <c r="E34" s="158">
        <v>20</v>
      </c>
      <c r="F34" s="77"/>
      <c r="G34" s="46" t="s">
        <v>1</v>
      </c>
      <c r="H34" s="158">
        <v>10</v>
      </c>
      <c r="I34" s="77"/>
      <c r="J34" s="46" t="s">
        <v>2</v>
      </c>
      <c r="K34" s="158">
        <v>5</v>
      </c>
      <c r="L34" s="77"/>
      <c r="M34" s="185" t="str">
        <f t="shared" si="1"/>
        <v> </v>
      </c>
    </row>
    <row r="35" spans="2:13" s="36" customFormat="1" ht="21" customHeight="1">
      <c r="B35" s="44" t="s">
        <v>93</v>
      </c>
      <c r="C35" s="45" t="s">
        <v>9</v>
      </c>
      <c r="D35" s="46" t="s">
        <v>0</v>
      </c>
      <c r="E35" s="158">
        <v>50</v>
      </c>
      <c r="F35" s="77"/>
      <c r="G35" s="46" t="s">
        <v>1</v>
      </c>
      <c r="H35" s="158">
        <v>20</v>
      </c>
      <c r="I35" s="77"/>
      <c r="J35" s="46" t="s">
        <v>2</v>
      </c>
      <c r="K35" s="158">
        <v>10</v>
      </c>
      <c r="L35" s="77"/>
      <c r="M35" s="185" t="str">
        <f t="shared" si="1"/>
        <v> </v>
      </c>
    </row>
    <row r="36" spans="2:13" s="36" customFormat="1" ht="21" customHeight="1">
      <c r="B36" s="44" t="s">
        <v>94</v>
      </c>
      <c r="C36" s="45" t="s">
        <v>227</v>
      </c>
      <c r="D36" s="46" t="s">
        <v>0</v>
      </c>
      <c r="E36" s="158">
        <v>40</v>
      </c>
      <c r="F36" s="77"/>
      <c r="G36" s="46" t="s">
        <v>1</v>
      </c>
      <c r="H36" s="158">
        <v>10</v>
      </c>
      <c r="I36" s="77"/>
      <c r="J36" s="46" t="s">
        <v>2</v>
      </c>
      <c r="K36" s="158">
        <v>2</v>
      </c>
      <c r="L36" s="77"/>
      <c r="M36" s="185" t="str">
        <f t="shared" si="1"/>
        <v> </v>
      </c>
    </row>
    <row r="37" spans="2:13" s="36" customFormat="1" ht="21" customHeight="1">
      <c r="B37" s="44" t="s">
        <v>95</v>
      </c>
      <c r="C37" s="47" t="s">
        <v>469</v>
      </c>
      <c r="D37" s="48" t="s">
        <v>0</v>
      </c>
      <c r="E37" s="158">
        <v>250</v>
      </c>
      <c r="F37" s="77"/>
      <c r="G37" s="46" t="s">
        <v>1</v>
      </c>
      <c r="H37" s="158">
        <v>125</v>
      </c>
      <c r="I37" s="77"/>
      <c r="J37" s="46" t="s">
        <v>2</v>
      </c>
      <c r="K37" s="158">
        <v>63</v>
      </c>
      <c r="L37" s="77"/>
      <c r="M37" s="185" t="str">
        <f t="shared" si="1"/>
        <v> </v>
      </c>
    </row>
    <row r="38" spans="2:13" s="36" customFormat="1" ht="21" customHeight="1">
      <c r="B38" s="44" t="s">
        <v>96</v>
      </c>
      <c r="C38" s="47" t="s">
        <v>108</v>
      </c>
      <c r="D38" s="48" t="s">
        <v>0</v>
      </c>
      <c r="E38" s="158">
        <v>80</v>
      </c>
      <c r="F38" s="77"/>
      <c r="G38" s="46" t="s">
        <v>1</v>
      </c>
      <c r="H38" s="158">
        <v>40</v>
      </c>
      <c r="I38" s="77"/>
      <c r="J38" s="46" t="s">
        <v>2</v>
      </c>
      <c r="K38" s="158">
        <v>20</v>
      </c>
      <c r="L38" s="77"/>
      <c r="M38" s="185" t="str">
        <f t="shared" si="1"/>
        <v> </v>
      </c>
    </row>
    <row r="39" spans="2:13" s="36" customFormat="1" ht="21" customHeight="1">
      <c r="B39" s="44" t="s">
        <v>97</v>
      </c>
      <c r="C39" s="45" t="s">
        <v>274</v>
      </c>
      <c r="D39" s="46" t="s">
        <v>0</v>
      </c>
      <c r="E39" s="158">
        <v>80</v>
      </c>
      <c r="F39" s="77"/>
      <c r="G39" s="46" t="s">
        <v>1</v>
      </c>
      <c r="H39" s="158">
        <v>40</v>
      </c>
      <c r="I39" s="77"/>
      <c r="J39" s="46" t="s">
        <v>2</v>
      </c>
      <c r="K39" s="158">
        <v>20</v>
      </c>
      <c r="L39" s="77"/>
      <c r="M39" s="185" t="str">
        <f t="shared" si="1"/>
        <v> </v>
      </c>
    </row>
    <row r="40" spans="2:13" s="36" customFormat="1" ht="21" customHeight="1">
      <c r="B40" s="44" t="s">
        <v>98</v>
      </c>
      <c r="C40" s="45" t="s">
        <v>228</v>
      </c>
      <c r="D40" s="46" t="s">
        <v>0</v>
      </c>
      <c r="E40" s="158">
        <v>80</v>
      </c>
      <c r="F40" s="77"/>
      <c r="G40" s="46" t="s">
        <v>1</v>
      </c>
      <c r="H40" s="158">
        <v>40</v>
      </c>
      <c r="I40" s="77"/>
      <c r="J40" s="46" t="s">
        <v>2</v>
      </c>
      <c r="K40" s="158">
        <v>20</v>
      </c>
      <c r="L40" s="77"/>
      <c r="M40" s="185" t="str">
        <f t="shared" si="1"/>
        <v> </v>
      </c>
    </row>
    <row r="41" spans="2:13" s="36" customFormat="1" ht="21" customHeight="1">
      <c r="B41" s="44" t="s">
        <v>99</v>
      </c>
      <c r="C41" s="45" t="s">
        <v>270</v>
      </c>
      <c r="D41" s="46" t="s">
        <v>0</v>
      </c>
      <c r="E41" s="158">
        <v>80</v>
      </c>
      <c r="F41" s="77"/>
      <c r="G41" s="46" t="s">
        <v>1</v>
      </c>
      <c r="H41" s="158">
        <v>40</v>
      </c>
      <c r="I41" s="77"/>
      <c r="J41" s="46" t="s">
        <v>2</v>
      </c>
      <c r="K41" s="158">
        <v>20</v>
      </c>
      <c r="L41" s="77"/>
      <c r="M41" s="185" t="str">
        <f t="shared" si="1"/>
        <v> </v>
      </c>
    </row>
    <row r="42" spans="2:13" s="36" customFormat="1" ht="21" customHeight="1" thickBot="1">
      <c r="B42" s="49" t="s">
        <v>510</v>
      </c>
      <c r="C42" s="50" t="s">
        <v>273</v>
      </c>
      <c r="D42" s="51" t="s">
        <v>0</v>
      </c>
      <c r="E42" s="179">
        <v>20</v>
      </c>
      <c r="F42" s="186"/>
      <c r="G42" s="52" t="s">
        <v>1</v>
      </c>
      <c r="H42" s="179">
        <v>10</v>
      </c>
      <c r="I42" s="186"/>
      <c r="J42" s="52" t="s">
        <v>2</v>
      </c>
      <c r="K42" s="179">
        <v>5</v>
      </c>
      <c r="L42" s="186"/>
      <c r="M42" s="185" t="str">
        <f t="shared" si="1"/>
        <v> </v>
      </c>
    </row>
    <row r="43" spans="2:13" s="36" customFormat="1" ht="30" customHeight="1" thickBot="1" thickTop="1">
      <c r="B43" s="35"/>
      <c r="C43" s="35"/>
      <c r="D43" s="219"/>
      <c r="E43" s="219"/>
      <c r="F43" s="219"/>
      <c r="G43" s="219"/>
      <c r="H43" s="219"/>
      <c r="I43" s="220"/>
      <c r="J43" s="214" t="s">
        <v>525</v>
      </c>
      <c r="K43" s="215"/>
      <c r="L43" s="216"/>
      <c r="M43" s="167">
        <f>IF(ISNUMBER(SUM(M28:M42)),SUM(M28:M42)," ")</f>
        <v>0</v>
      </c>
    </row>
    <row r="44" spans="2:13" s="36" customFormat="1" ht="27.75" customHeight="1" thickBot="1" thickTop="1">
      <c r="B44" s="35"/>
      <c r="C44" s="35"/>
      <c r="D44" s="24"/>
      <c r="E44" s="37"/>
      <c r="G44" s="37"/>
      <c r="H44" s="24"/>
      <c r="I44" s="37"/>
      <c r="K44" s="37"/>
      <c r="L44" s="24"/>
      <c r="M44" s="37"/>
    </row>
    <row r="45" spans="2:14" s="84" customFormat="1" ht="45" customHeight="1" thickTop="1">
      <c r="B45" s="122" t="s">
        <v>520</v>
      </c>
      <c r="C45" s="123" t="s">
        <v>568</v>
      </c>
      <c r="D45" s="121" t="s">
        <v>519</v>
      </c>
      <c r="E45" s="142" t="s">
        <v>514</v>
      </c>
      <c r="F45" s="115" t="s">
        <v>515</v>
      </c>
      <c r="G45" s="156" t="s">
        <v>516</v>
      </c>
      <c r="H45" s="83"/>
      <c r="I45" s="85"/>
      <c r="K45" s="85"/>
      <c r="L45" s="83"/>
      <c r="M45" s="85"/>
      <c r="N45" s="86"/>
    </row>
    <row r="46" spans="2:13" s="24" customFormat="1" ht="21" customHeight="1">
      <c r="B46" s="38" t="s">
        <v>100</v>
      </c>
      <c r="C46" s="39" t="s">
        <v>10</v>
      </c>
      <c r="D46" s="40" t="s">
        <v>11</v>
      </c>
      <c r="E46" s="143">
        <v>1500</v>
      </c>
      <c r="F46" s="68"/>
      <c r="G46" s="162" t="str">
        <f>IF(F46=0," ",PRODUCT(E46,F46))</f>
        <v> </v>
      </c>
      <c r="I46" s="23"/>
      <c r="K46" s="23"/>
      <c r="M46" s="23"/>
    </row>
    <row r="47" spans="2:13" s="24" customFormat="1" ht="21" customHeight="1">
      <c r="B47" s="38" t="s">
        <v>101</v>
      </c>
      <c r="C47" s="39" t="s">
        <v>118</v>
      </c>
      <c r="D47" s="40" t="s">
        <v>11</v>
      </c>
      <c r="E47" s="143">
        <v>500</v>
      </c>
      <c r="F47" s="68"/>
      <c r="G47" s="162" t="str">
        <f aca="true" t="shared" si="2" ref="G47:G62">IF(F47=0," ",PRODUCT(E47,F47))</f>
        <v> </v>
      </c>
      <c r="I47" s="23"/>
      <c r="K47" s="23"/>
      <c r="M47" s="23"/>
    </row>
    <row r="48" spans="2:13" s="24" customFormat="1" ht="21" customHeight="1">
      <c r="B48" s="38" t="s">
        <v>102</v>
      </c>
      <c r="C48" s="39" t="s">
        <v>119</v>
      </c>
      <c r="D48" s="40" t="s">
        <v>11</v>
      </c>
      <c r="E48" s="143">
        <v>1000</v>
      </c>
      <c r="F48" s="68"/>
      <c r="G48" s="162" t="str">
        <f t="shared" si="2"/>
        <v> </v>
      </c>
      <c r="I48" s="23"/>
      <c r="K48" s="23"/>
      <c r="M48" s="23"/>
    </row>
    <row r="49" spans="2:13" s="24" customFormat="1" ht="21" customHeight="1">
      <c r="B49" s="38" t="s">
        <v>103</v>
      </c>
      <c r="C49" s="39" t="s">
        <v>120</v>
      </c>
      <c r="D49" s="40" t="s">
        <v>11</v>
      </c>
      <c r="E49" s="143">
        <v>1000</v>
      </c>
      <c r="F49" s="68"/>
      <c r="G49" s="162" t="str">
        <f t="shared" si="2"/>
        <v> </v>
      </c>
      <c r="I49" s="23"/>
      <c r="K49" s="23"/>
      <c r="M49" s="23"/>
    </row>
    <row r="50" spans="2:13" s="24" customFormat="1" ht="21" customHeight="1">
      <c r="B50" s="38" t="s">
        <v>104</v>
      </c>
      <c r="C50" s="39" t="s">
        <v>12</v>
      </c>
      <c r="D50" s="40" t="s">
        <v>11</v>
      </c>
      <c r="E50" s="143">
        <v>2500</v>
      </c>
      <c r="F50" s="68"/>
      <c r="G50" s="162" t="str">
        <f t="shared" si="2"/>
        <v> </v>
      </c>
      <c r="I50" s="23"/>
      <c r="K50" s="23"/>
      <c r="M50" s="23"/>
    </row>
    <row r="51" spans="2:13" s="24" customFormat="1" ht="21" customHeight="1">
      <c r="B51" s="38" t="s">
        <v>105</v>
      </c>
      <c r="C51" s="53" t="s">
        <v>472</v>
      </c>
      <c r="D51" s="40" t="s">
        <v>13</v>
      </c>
      <c r="E51" s="143">
        <v>250</v>
      </c>
      <c r="F51" s="68"/>
      <c r="G51" s="162" t="str">
        <f t="shared" si="2"/>
        <v> </v>
      </c>
      <c r="I51" s="23"/>
      <c r="K51" s="23"/>
      <c r="M51" s="23"/>
    </row>
    <row r="52" spans="2:13" s="24" customFormat="1" ht="21" customHeight="1">
      <c r="B52" s="38" t="s">
        <v>398</v>
      </c>
      <c r="C52" s="39" t="s">
        <v>14</v>
      </c>
      <c r="D52" s="40" t="s">
        <v>11</v>
      </c>
      <c r="E52" s="143">
        <v>2500</v>
      </c>
      <c r="F52" s="68"/>
      <c r="G52" s="162" t="str">
        <f t="shared" si="2"/>
        <v> </v>
      </c>
      <c r="I52" s="23"/>
      <c r="K52" s="23"/>
      <c r="M52" s="23"/>
    </row>
    <row r="53" spans="2:13" s="24" customFormat="1" ht="21" customHeight="1">
      <c r="B53" s="38" t="s">
        <v>106</v>
      </c>
      <c r="C53" s="53" t="s">
        <v>225</v>
      </c>
      <c r="D53" s="40" t="s">
        <v>219</v>
      </c>
      <c r="E53" s="143">
        <v>150</v>
      </c>
      <c r="F53" s="68"/>
      <c r="G53" s="162" t="str">
        <f t="shared" si="2"/>
        <v> </v>
      </c>
      <c r="I53" s="23"/>
      <c r="K53" s="23"/>
      <c r="M53" s="23"/>
    </row>
    <row r="54" spans="2:13" s="24" customFormat="1" ht="21" customHeight="1">
      <c r="B54" s="38" t="s">
        <v>399</v>
      </c>
      <c r="C54" s="53" t="s">
        <v>220</v>
      </c>
      <c r="D54" s="40" t="s">
        <v>221</v>
      </c>
      <c r="E54" s="143">
        <v>25</v>
      </c>
      <c r="F54" s="68"/>
      <c r="G54" s="162" t="str">
        <f t="shared" si="2"/>
        <v> </v>
      </c>
      <c r="I54" s="23"/>
      <c r="K54" s="23"/>
      <c r="M54" s="23"/>
    </row>
    <row r="55" spans="2:13" s="24" customFormat="1" ht="21" customHeight="1">
      <c r="B55" s="38" t="s">
        <v>400</v>
      </c>
      <c r="C55" s="53" t="s">
        <v>220</v>
      </c>
      <c r="D55" s="40" t="s">
        <v>222</v>
      </c>
      <c r="E55" s="143">
        <v>150</v>
      </c>
      <c r="F55" s="68"/>
      <c r="G55" s="162" t="str">
        <f t="shared" si="2"/>
        <v> </v>
      </c>
      <c r="I55" s="23"/>
      <c r="K55" s="23"/>
      <c r="M55" s="23"/>
    </row>
    <row r="56" spans="2:13" s="24" customFormat="1" ht="21" customHeight="1">
      <c r="B56" s="38" t="s">
        <v>401</v>
      </c>
      <c r="C56" s="53" t="s">
        <v>220</v>
      </c>
      <c r="D56" s="40" t="s">
        <v>223</v>
      </c>
      <c r="E56" s="143">
        <v>20</v>
      </c>
      <c r="F56" s="68"/>
      <c r="G56" s="162" t="str">
        <f t="shared" si="2"/>
        <v> </v>
      </c>
      <c r="I56" s="23"/>
      <c r="K56" s="23"/>
      <c r="M56" s="23"/>
    </row>
    <row r="57" spans="2:13" s="24" customFormat="1" ht="21" customHeight="1">
      <c r="B57" s="38" t="s">
        <v>229</v>
      </c>
      <c r="C57" s="53" t="s">
        <v>241</v>
      </c>
      <c r="D57" s="40" t="s">
        <v>230</v>
      </c>
      <c r="E57" s="143">
        <v>500</v>
      </c>
      <c r="F57" s="68"/>
      <c r="G57" s="162" t="str">
        <f t="shared" si="2"/>
        <v> </v>
      </c>
      <c r="I57" s="23"/>
      <c r="K57" s="23"/>
      <c r="M57" s="23"/>
    </row>
    <row r="58" spans="2:13" s="24" customFormat="1" ht="21" customHeight="1">
      <c r="B58" s="38" t="s">
        <v>231</v>
      </c>
      <c r="C58" s="53" t="s">
        <v>243</v>
      </c>
      <c r="D58" s="40" t="s">
        <v>230</v>
      </c>
      <c r="E58" s="143">
        <v>300</v>
      </c>
      <c r="F58" s="68"/>
      <c r="G58" s="162" t="str">
        <f t="shared" si="2"/>
        <v> </v>
      </c>
      <c r="I58" s="23"/>
      <c r="K58" s="23"/>
      <c r="M58" s="23"/>
    </row>
    <row r="59" spans="2:13" s="24" customFormat="1" ht="21" customHeight="1">
      <c r="B59" s="38" t="s">
        <v>232</v>
      </c>
      <c r="C59" s="53" t="s">
        <v>233</v>
      </c>
      <c r="D59" s="40" t="s">
        <v>230</v>
      </c>
      <c r="E59" s="143">
        <v>50</v>
      </c>
      <c r="F59" s="68"/>
      <c r="G59" s="162" t="str">
        <f t="shared" si="2"/>
        <v> </v>
      </c>
      <c r="I59" s="23"/>
      <c r="K59" s="23"/>
      <c r="M59" s="23"/>
    </row>
    <row r="60" spans="2:13" s="24" customFormat="1" ht="21" customHeight="1">
      <c r="B60" s="38" t="s">
        <v>234</v>
      </c>
      <c r="C60" s="53" t="s">
        <v>471</v>
      </c>
      <c r="D60" s="40" t="s">
        <v>230</v>
      </c>
      <c r="E60" s="143">
        <v>200</v>
      </c>
      <c r="F60" s="68"/>
      <c r="G60" s="162" t="str">
        <f t="shared" si="2"/>
        <v> </v>
      </c>
      <c r="I60" s="23"/>
      <c r="K60" s="23"/>
      <c r="M60" s="23"/>
    </row>
    <row r="61" spans="2:13" s="24" customFormat="1" ht="21" customHeight="1">
      <c r="B61" s="38" t="s">
        <v>235</v>
      </c>
      <c r="C61" s="53" t="s">
        <v>236</v>
      </c>
      <c r="D61" s="40" t="s">
        <v>230</v>
      </c>
      <c r="E61" s="143">
        <v>50</v>
      </c>
      <c r="F61" s="68"/>
      <c r="G61" s="162" t="str">
        <f t="shared" si="2"/>
        <v> </v>
      </c>
      <c r="I61" s="23"/>
      <c r="K61" s="23"/>
      <c r="M61" s="23"/>
    </row>
    <row r="62" spans="2:13" s="24" customFormat="1" ht="21" customHeight="1" thickBot="1">
      <c r="B62" s="41" t="s">
        <v>237</v>
      </c>
      <c r="C62" s="54" t="s">
        <v>470</v>
      </c>
      <c r="D62" s="43" t="s">
        <v>230</v>
      </c>
      <c r="E62" s="144">
        <v>200</v>
      </c>
      <c r="F62" s="69"/>
      <c r="G62" s="162" t="str">
        <f t="shared" si="2"/>
        <v> </v>
      </c>
      <c r="I62" s="23"/>
      <c r="K62" s="23"/>
      <c r="M62" s="23"/>
    </row>
    <row r="63" spans="2:13" s="36" customFormat="1" ht="30" customHeight="1" thickBot="1" thickTop="1">
      <c r="B63" s="35"/>
      <c r="C63" s="35"/>
      <c r="D63" s="214" t="s">
        <v>526</v>
      </c>
      <c r="E63" s="215"/>
      <c r="F63" s="216"/>
      <c r="G63" s="167">
        <f>IF(ISNUMBER(SUM(G46:G62)),SUM(G46:G62)," ")</f>
        <v>0</v>
      </c>
      <c r="H63" s="24"/>
      <c r="I63" s="37"/>
      <c r="K63" s="37"/>
      <c r="L63" s="24"/>
      <c r="M63" s="37"/>
    </row>
    <row r="64" spans="2:13" s="36" customFormat="1" ht="28.5" customHeight="1" thickBot="1" thickTop="1">
      <c r="B64" s="35"/>
      <c r="C64" s="35"/>
      <c r="D64" s="24"/>
      <c r="E64" s="37"/>
      <c r="G64" s="37"/>
      <c r="H64" s="24"/>
      <c r="I64" s="37"/>
      <c r="K64" s="37"/>
      <c r="L64" s="24"/>
      <c r="M64" s="37"/>
    </row>
    <row r="65" spans="2:13" s="84" customFormat="1" ht="45" customHeight="1" thickTop="1">
      <c r="B65" s="122" t="s">
        <v>520</v>
      </c>
      <c r="C65" s="124" t="s">
        <v>569</v>
      </c>
      <c r="D65" s="121" t="s">
        <v>519</v>
      </c>
      <c r="E65" s="151" t="s">
        <v>514</v>
      </c>
      <c r="F65" s="115" t="s">
        <v>515</v>
      </c>
      <c r="G65" s="121" t="s">
        <v>519</v>
      </c>
      <c r="H65" s="151" t="s">
        <v>514</v>
      </c>
      <c r="I65" s="115" t="s">
        <v>515</v>
      </c>
      <c r="J65" s="121" t="s">
        <v>519</v>
      </c>
      <c r="K65" s="151" t="s">
        <v>514</v>
      </c>
      <c r="L65" s="115" t="s">
        <v>515</v>
      </c>
      <c r="M65" s="157" t="s">
        <v>516</v>
      </c>
    </row>
    <row r="66" spans="2:13" s="36" customFormat="1" ht="21" customHeight="1">
      <c r="B66" s="55" t="s">
        <v>110</v>
      </c>
      <c r="C66" s="45" t="s">
        <v>15</v>
      </c>
      <c r="D66" s="46" t="s">
        <v>0</v>
      </c>
      <c r="E66" s="177">
        <v>16</v>
      </c>
      <c r="F66" s="68"/>
      <c r="G66" s="56" t="s">
        <v>1</v>
      </c>
      <c r="H66" s="177">
        <v>4</v>
      </c>
      <c r="I66" s="68"/>
      <c r="J66" s="46" t="s">
        <v>2</v>
      </c>
      <c r="K66" s="177">
        <v>2</v>
      </c>
      <c r="L66" s="68"/>
      <c r="M66" s="185" t="str">
        <f>IF(AND(F66=0,I66=0,L66=0)," ",SUM(IF(ISBLANK(F66),0,PRODUCT(E66,F66)),IF(ISBLANK(I66),0,PRODUCT(H66,I66)),IF(ISBLANK(L66),0,PRODUCT(K66,L66))))</f>
        <v> </v>
      </c>
    </row>
    <row r="67" spans="2:13" s="36" customFormat="1" ht="21" customHeight="1">
      <c r="B67" s="55" t="s">
        <v>111</v>
      </c>
      <c r="C67" s="45" t="s">
        <v>16</v>
      </c>
      <c r="D67" s="46" t="s">
        <v>0</v>
      </c>
      <c r="E67" s="177">
        <v>16</v>
      </c>
      <c r="F67" s="68"/>
      <c r="G67" s="56" t="s">
        <v>1</v>
      </c>
      <c r="H67" s="177">
        <v>4</v>
      </c>
      <c r="I67" s="68"/>
      <c r="J67" s="46" t="s">
        <v>2</v>
      </c>
      <c r="K67" s="177">
        <v>2</v>
      </c>
      <c r="L67" s="68"/>
      <c r="M67" s="185" t="str">
        <f aca="true" t="shared" si="3" ref="M67:M104">IF(AND(F67=0,I67=0,L67=0)," ",SUM(IF(ISBLANK(F67),0,PRODUCT(E67,F67)),IF(ISBLANK(I67),0,PRODUCT(H67,I67)),IF(ISBLANK(L67),0,PRODUCT(K67,L67))))</f>
        <v> </v>
      </c>
    </row>
    <row r="68" spans="2:13" s="36" customFormat="1" ht="21" customHeight="1">
      <c r="B68" s="55" t="s">
        <v>112</v>
      </c>
      <c r="C68" s="45" t="s">
        <v>303</v>
      </c>
      <c r="D68" s="46" t="s">
        <v>0</v>
      </c>
      <c r="E68" s="177">
        <v>12</v>
      </c>
      <c r="F68" s="68"/>
      <c r="G68" s="56" t="s">
        <v>1</v>
      </c>
      <c r="H68" s="177">
        <v>3</v>
      </c>
      <c r="I68" s="68"/>
      <c r="J68" s="46" t="s">
        <v>2</v>
      </c>
      <c r="K68" s="177">
        <v>1</v>
      </c>
      <c r="L68" s="68"/>
      <c r="M68" s="185" t="str">
        <f t="shared" si="3"/>
        <v> </v>
      </c>
    </row>
    <row r="69" spans="2:13" s="36" customFormat="1" ht="21" customHeight="1">
      <c r="B69" s="55" t="s">
        <v>113</v>
      </c>
      <c r="C69" s="45" t="s">
        <v>304</v>
      </c>
      <c r="D69" s="46" t="s">
        <v>0</v>
      </c>
      <c r="E69" s="177">
        <v>16</v>
      </c>
      <c r="F69" s="68"/>
      <c r="G69" s="56" t="s">
        <v>1</v>
      </c>
      <c r="H69" s="177">
        <v>4</v>
      </c>
      <c r="I69" s="68"/>
      <c r="J69" s="46" t="s">
        <v>2</v>
      </c>
      <c r="K69" s="177">
        <v>2</v>
      </c>
      <c r="L69" s="68"/>
      <c r="M69" s="185" t="str">
        <f t="shared" si="3"/>
        <v> </v>
      </c>
    </row>
    <row r="70" spans="2:13" s="36" customFormat="1" ht="21" customHeight="1">
      <c r="B70" s="55" t="s">
        <v>114</v>
      </c>
      <c r="C70" s="45" t="s">
        <v>305</v>
      </c>
      <c r="D70" s="46" t="s">
        <v>0</v>
      </c>
      <c r="E70" s="177">
        <v>12</v>
      </c>
      <c r="F70" s="68"/>
      <c r="G70" s="56" t="s">
        <v>1</v>
      </c>
      <c r="H70" s="177">
        <v>3</v>
      </c>
      <c r="I70" s="68"/>
      <c r="J70" s="46" t="s">
        <v>2</v>
      </c>
      <c r="K70" s="177">
        <v>1</v>
      </c>
      <c r="L70" s="68"/>
      <c r="M70" s="185" t="str">
        <f t="shared" si="3"/>
        <v> </v>
      </c>
    </row>
    <row r="71" spans="2:13" s="36" customFormat="1" ht="21" customHeight="1">
      <c r="B71" s="55" t="s">
        <v>115</v>
      </c>
      <c r="C71" s="45" t="s">
        <v>306</v>
      </c>
      <c r="D71" s="46" t="s">
        <v>0</v>
      </c>
      <c r="E71" s="177">
        <v>12</v>
      </c>
      <c r="F71" s="68"/>
      <c r="G71" s="56" t="s">
        <v>1</v>
      </c>
      <c r="H71" s="177">
        <v>3</v>
      </c>
      <c r="I71" s="68"/>
      <c r="J71" s="46" t="s">
        <v>2</v>
      </c>
      <c r="K71" s="177">
        <v>1</v>
      </c>
      <c r="L71" s="68"/>
      <c r="M71" s="185" t="str">
        <f t="shared" si="3"/>
        <v> </v>
      </c>
    </row>
    <row r="72" spans="2:13" s="36" customFormat="1" ht="21" customHeight="1">
      <c r="B72" s="55" t="s">
        <v>116</v>
      </c>
      <c r="C72" s="45" t="s">
        <v>307</v>
      </c>
      <c r="D72" s="46" t="s">
        <v>0</v>
      </c>
      <c r="E72" s="177">
        <v>12</v>
      </c>
      <c r="F72" s="68"/>
      <c r="G72" s="56" t="s">
        <v>1</v>
      </c>
      <c r="H72" s="177">
        <v>3</v>
      </c>
      <c r="I72" s="68"/>
      <c r="J72" s="46" t="s">
        <v>2</v>
      </c>
      <c r="K72" s="177">
        <v>1</v>
      </c>
      <c r="L72" s="68"/>
      <c r="M72" s="185" t="str">
        <f t="shared" si="3"/>
        <v> </v>
      </c>
    </row>
    <row r="73" spans="2:13" s="36" customFormat="1" ht="21" customHeight="1">
      <c r="B73" s="55" t="s">
        <v>117</v>
      </c>
      <c r="C73" s="45" t="s">
        <v>308</v>
      </c>
      <c r="D73" s="46" t="s">
        <v>0</v>
      </c>
      <c r="E73" s="177">
        <v>12</v>
      </c>
      <c r="F73" s="68"/>
      <c r="G73" s="56" t="s">
        <v>1</v>
      </c>
      <c r="H73" s="177">
        <v>3</v>
      </c>
      <c r="I73" s="68"/>
      <c r="J73" s="46" t="s">
        <v>2</v>
      </c>
      <c r="K73" s="177">
        <v>1</v>
      </c>
      <c r="L73" s="68"/>
      <c r="M73" s="185" t="str">
        <f t="shared" si="3"/>
        <v> </v>
      </c>
    </row>
    <row r="74" spans="2:13" s="36" customFormat="1" ht="21" customHeight="1">
      <c r="B74" s="55" t="s">
        <v>203</v>
      </c>
      <c r="C74" s="45" t="s">
        <v>309</v>
      </c>
      <c r="D74" s="46" t="s">
        <v>0</v>
      </c>
      <c r="E74" s="177">
        <v>12</v>
      </c>
      <c r="F74" s="68"/>
      <c r="G74" s="56" t="s">
        <v>1</v>
      </c>
      <c r="H74" s="177">
        <v>3</v>
      </c>
      <c r="I74" s="68"/>
      <c r="J74" s="46" t="s">
        <v>2</v>
      </c>
      <c r="K74" s="177">
        <v>1</v>
      </c>
      <c r="L74" s="68"/>
      <c r="M74" s="185" t="str">
        <f t="shared" si="3"/>
        <v> </v>
      </c>
    </row>
    <row r="75" spans="2:13" s="36" customFormat="1" ht="21" customHeight="1">
      <c r="B75" s="55" t="s">
        <v>204</v>
      </c>
      <c r="C75" s="45" t="s">
        <v>310</v>
      </c>
      <c r="D75" s="46" t="s">
        <v>0</v>
      </c>
      <c r="E75" s="177">
        <v>16</v>
      </c>
      <c r="F75" s="68"/>
      <c r="G75" s="56" t="s">
        <v>1</v>
      </c>
      <c r="H75" s="177">
        <v>4</v>
      </c>
      <c r="I75" s="68"/>
      <c r="J75" s="46" t="s">
        <v>2</v>
      </c>
      <c r="K75" s="177">
        <v>2</v>
      </c>
      <c r="L75" s="68"/>
      <c r="M75" s="185" t="str">
        <f t="shared" si="3"/>
        <v> </v>
      </c>
    </row>
    <row r="76" spans="2:13" s="36" customFormat="1" ht="21" customHeight="1">
      <c r="B76" s="55" t="s">
        <v>205</v>
      </c>
      <c r="C76" s="45" t="s">
        <v>311</v>
      </c>
      <c r="D76" s="46" t="s">
        <v>0</v>
      </c>
      <c r="E76" s="177">
        <v>12</v>
      </c>
      <c r="F76" s="68"/>
      <c r="G76" s="56" t="s">
        <v>1</v>
      </c>
      <c r="H76" s="177">
        <v>3</v>
      </c>
      <c r="I76" s="68"/>
      <c r="J76" s="46" t="s">
        <v>2</v>
      </c>
      <c r="K76" s="177">
        <v>1</v>
      </c>
      <c r="L76" s="68"/>
      <c r="M76" s="185" t="str">
        <f t="shared" si="3"/>
        <v> </v>
      </c>
    </row>
    <row r="77" spans="2:13" s="36" customFormat="1" ht="21" customHeight="1">
      <c r="B77" s="55" t="s">
        <v>206</v>
      </c>
      <c r="C77" s="45" t="s">
        <v>312</v>
      </c>
      <c r="D77" s="46" t="s">
        <v>0</v>
      </c>
      <c r="E77" s="177">
        <v>12</v>
      </c>
      <c r="F77" s="68"/>
      <c r="G77" s="56" t="s">
        <v>1</v>
      </c>
      <c r="H77" s="177">
        <v>3</v>
      </c>
      <c r="I77" s="68"/>
      <c r="J77" s="46" t="s">
        <v>2</v>
      </c>
      <c r="K77" s="177">
        <v>1</v>
      </c>
      <c r="L77" s="68"/>
      <c r="M77" s="185" t="str">
        <f t="shared" si="3"/>
        <v> </v>
      </c>
    </row>
    <row r="78" spans="2:13" s="36" customFormat="1" ht="21" customHeight="1">
      <c r="B78" s="55" t="s">
        <v>207</v>
      </c>
      <c r="C78" s="45" t="s">
        <v>313</v>
      </c>
      <c r="D78" s="46" t="s">
        <v>0</v>
      </c>
      <c r="E78" s="177">
        <v>12</v>
      </c>
      <c r="F78" s="68"/>
      <c r="G78" s="56" t="s">
        <v>1</v>
      </c>
      <c r="H78" s="177">
        <v>3</v>
      </c>
      <c r="I78" s="68"/>
      <c r="J78" s="46" t="s">
        <v>2</v>
      </c>
      <c r="K78" s="177">
        <v>1</v>
      </c>
      <c r="L78" s="68"/>
      <c r="M78" s="185" t="str">
        <f t="shared" si="3"/>
        <v> </v>
      </c>
    </row>
    <row r="79" spans="2:13" s="36" customFormat="1" ht="21" customHeight="1">
      <c r="B79" s="55" t="s">
        <v>208</v>
      </c>
      <c r="C79" s="45" t="s">
        <v>314</v>
      </c>
      <c r="D79" s="46" t="s">
        <v>0</v>
      </c>
      <c r="E79" s="177">
        <v>12</v>
      </c>
      <c r="F79" s="68"/>
      <c r="G79" s="56" t="s">
        <v>1</v>
      </c>
      <c r="H79" s="177">
        <v>3</v>
      </c>
      <c r="I79" s="68"/>
      <c r="J79" s="46" t="s">
        <v>2</v>
      </c>
      <c r="K79" s="177">
        <v>1</v>
      </c>
      <c r="L79" s="68"/>
      <c r="M79" s="185" t="str">
        <f t="shared" si="3"/>
        <v> </v>
      </c>
    </row>
    <row r="80" spans="2:13" s="36" customFormat="1" ht="21" customHeight="1">
      <c r="B80" s="55" t="s">
        <v>290</v>
      </c>
      <c r="C80" s="45" t="s">
        <v>315</v>
      </c>
      <c r="D80" s="46" t="s">
        <v>0</v>
      </c>
      <c r="E80" s="177">
        <v>12</v>
      </c>
      <c r="F80" s="68"/>
      <c r="G80" s="56" t="s">
        <v>1</v>
      </c>
      <c r="H80" s="177">
        <v>3</v>
      </c>
      <c r="I80" s="68"/>
      <c r="J80" s="46" t="s">
        <v>2</v>
      </c>
      <c r="K80" s="177">
        <v>1</v>
      </c>
      <c r="L80" s="68"/>
      <c r="M80" s="185" t="str">
        <f t="shared" si="3"/>
        <v> </v>
      </c>
    </row>
    <row r="81" spans="2:13" s="36" customFormat="1" ht="21" customHeight="1">
      <c r="B81" s="55" t="s">
        <v>291</v>
      </c>
      <c r="C81" s="45" t="s">
        <v>316</v>
      </c>
      <c r="D81" s="46" t="s">
        <v>0</v>
      </c>
      <c r="E81" s="177">
        <v>16</v>
      </c>
      <c r="F81" s="68"/>
      <c r="G81" s="56" t="s">
        <v>1</v>
      </c>
      <c r="H81" s="177">
        <v>4</v>
      </c>
      <c r="I81" s="68"/>
      <c r="J81" s="46" t="s">
        <v>2</v>
      </c>
      <c r="K81" s="177">
        <v>2</v>
      </c>
      <c r="L81" s="68"/>
      <c r="M81" s="185" t="str">
        <f t="shared" si="3"/>
        <v> </v>
      </c>
    </row>
    <row r="82" spans="2:13" s="36" customFormat="1" ht="21" customHeight="1">
      <c r="B82" s="55" t="s">
        <v>292</v>
      </c>
      <c r="C82" s="45" t="s">
        <v>317</v>
      </c>
      <c r="D82" s="46" t="s">
        <v>0</v>
      </c>
      <c r="E82" s="177">
        <v>12</v>
      </c>
      <c r="F82" s="68"/>
      <c r="G82" s="56" t="s">
        <v>1</v>
      </c>
      <c r="H82" s="177">
        <v>3</v>
      </c>
      <c r="I82" s="68"/>
      <c r="J82" s="46" t="s">
        <v>2</v>
      </c>
      <c r="K82" s="177">
        <v>1</v>
      </c>
      <c r="L82" s="68"/>
      <c r="M82" s="185" t="str">
        <f t="shared" si="3"/>
        <v> </v>
      </c>
    </row>
    <row r="83" spans="2:13" s="36" customFormat="1" ht="21" customHeight="1">
      <c r="B83" s="55" t="s">
        <v>293</v>
      </c>
      <c r="C83" s="45" t="s">
        <v>318</v>
      </c>
      <c r="D83" s="46" t="s">
        <v>0</v>
      </c>
      <c r="E83" s="177">
        <v>12</v>
      </c>
      <c r="F83" s="68"/>
      <c r="G83" s="56" t="s">
        <v>1</v>
      </c>
      <c r="H83" s="177">
        <v>3</v>
      </c>
      <c r="I83" s="68"/>
      <c r="J83" s="46" t="s">
        <v>2</v>
      </c>
      <c r="K83" s="177">
        <v>1</v>
      </c>
      <c r="L83" s="68"/>
      <c r="M83" s="185" t="str">
        <f t="shared" si="3"/>
        <v> </v>
      </c>
    </row>
    <row r="84" spans="2:13" s="36" customFormat="1" ht="21" customHeight="1">
      <c r="B84" s="55" t="s">
        <v>294</v>
      </c>
      <c r="C84" s="45" t="s">
        <v>17</v>
      </c>
      <c r="D84" s="46" t="s">
        <v>0</v>
      </c>
      <c r="E84" s="177">
        <v>80</v>
      </c>
      <c r="F84" s="68"/>
      <c r="G84" s="56" t="s">
        <v>1</v>
      </c>
      <c r="H84" s="177">
        <v>20</v>
      </c>
      <c r="I84" s="68"/>
      <c r="J84" s="46" t="s">
        <v>2</v>
      </c>
      <c r="K84" s="177">
        <v>5</v>
      </c>
      <c r="L84" s="68"/>
      <c r="M84" s="185" t="str">
        <f t="shared" si="3"/>
        <v> </v>
      </c>
    </row>
    <row r="85" spans="2:13" s="36" customFormat="1" ht="21" customHeight="1">
      <c r="B85" s="55" t="s">
        <v>295</v>
      </c>
      <c r="C85" s="45" t="s">
        <v>134</v>
      </c>
      <c r="D85" s="46" t="s">
        <v>0</v>
      </c>
      <c r="E85" s="177">
        <v>12</v>
      </c>
      <c r="F85" s="68"/>
      <c r="G85" s="56" t="s">
        <v>1</v>
      </c>
      <c r="H85" s="177">
        <v>3</v>
      </c>
      <c r="I85" s="68"/>
      <c r="J85" s="46" t="s">
        <v>2</v>
      </c>
      <c r="K85" s="177">
        <v>1</v>
      </c>
      <c r="L85" s="68"/>
      <c r="M85" s="185" t="str">
        <f t="shared" si="3"/>
        <v> </v>
      </c>
    </row>
    <row r="86" spans="2:13" s="36" customFormat="1" ht="21" customHeight="1">
      <c r="B86" s="55" t="s">
        <v>296</v>
      </c>
      <c r="C86" s="213" t="s">
        <v>560</v>
      </c>
      <c r="D86" s="46" t="s">
        <v>0</v>
      </c>
      <c r="E86" s="211">
        <v>5</v>
      </c>
      <c r="F86" s="212"/>
      <c r="G86" s="56" t="s">
        <v>1</v>
      </c>
      <c r="H86" s="211">
        <v>5</v>
      </c>
      <c r="I86" s="212"/>
      <c r="J86" s="46" t="s">
        <v>2</v>
      </c>
      <c r="K86" s="211">
        <v>1</v>
      </c>
      <c r="L86" s="212"/>
      <c r="M86" s="185" t="str">
        <f t="shared" si="3"/>
        <v> </v>
      </c>
    </row>
    <row r="87" spans="2:13" s="36" customFormat="1" ht="21" customHeight="1">
      <c r="B87" s="55" t="s">
        <v>297</v>
      </c>
      <c r="C87" s="213" t="s">
        <v>561</v>
      </c>
      <c r="D87" s="46" t="s">
        <v>0</v>
      </c>
      <c r="E87" s="211">
        <v>5</v>
      </c>
      <c r="F87" s="212"/>
      <c r="G87" s="56" t="s">
        <v>1</v>
      </c>
      <c r="H87" s="211">
        <v>5</v>
      </c>
      <c r="I87" s="212"/>
      <c r="J87" s="46" t="s">
        <v>2</v>
      </c>
      <c r="K87" s="211">
        <v>1</v>
      </c>
      <c r="L87" s="212"/>
      <c r="M87" s="185" t="str">
        <f t="shared" si="3"/>
        <v> </v>
      </c>
    </row>
    <row r="88" spans="2:13" s="36" customFormat="1" ht="21" customHeight="1">
      <c r="B88" s="55" t="s">
        <v>298</v>
      </c>
      <c r="C88" s="45" t="s">
        <v>275</v>
      </c>
      <c r="D88" s="46" t="s">
        <v>0</v>
      </c>
      <c r="E88" s="177">
        <v>20</v>
      </c>
      <c r="F88" s="68"/>
      <c r="G88" s="56" t="s">
        <v>1</v>
      </c>
      <c r="H88" s="177">
        <v>5</v>
      </c>
      <c r="I88" s="68"/>
      <c r="J88" s="46" t="s">
        <v>2</v>
      </c>
      <c r="K88" s="177">
        <v>3</v>
      </c>
      <c r="L88" s="68"/>
      <c r="M88" s="185" t="str">
        <f t="shared" si="3"/>
        <v> </v>
      </c>
    </row>
    <row r="89" spans="2:13" s="36" customFormat="1" ht="21" customHeight="1">
      <c r="B89" s="55" t="s">
        <v>299</v>
      </c>
      <c r="C89" s="45" t="s">
        <v>276</v>
      </c>
      <c r="D89" s="46" t="s">
        <v>0</v>
      </c>
      <c r="E89" s="177">
        <v>20</v>
      </c>
      <c r="F89" s="68"/>
      <c r="G89" s="56" t="s">
        <v>1</v>
      </c>
      <c r="H89" s="177">
        <v>5</v>
      </c>
      <c r="I89" s="68"/>
      <c r="J89" s="46" t="s">
        <v>2</v>
      </c>
      <c r="K89" s="177">
        <v>3</v>
      </c>
      <c r="L89" s="68"/>
      <c r="M89" s="185" t="str">
        <f t="shared" si="3"/>
        <v> </v>
      </c>
    </row>
    <row r="90" spans="2:13" s="36" customFormat="1" ht="21" customHeight="1">
      <c r="B90" s="55" t="s">
        <v>300</v>
      </c>
      <c r="C90" s="45" t="s">
        <v>277</v>
      </c>
      <c r="D90" s="46" t="s">
        <v>0</v>
      </c>
      <c r="E90" s="177">
        <v>20</v>
      </c>
      <c r="F90" s="68"/>
      <c r="G90" s="56" t="s">
        <v>1</v>
      </c>
      <c r="H90" s="177">
        <v>5</v>
      </c>
      <c r="I90" s="68"/>
      <c r="J90" s="46" t="s">
        <v>2</v>
      </c>
      <c r="K90" s="177">
        <v>3</v>
      </c>
      <c r="L90" s="68"/>
      <c r="M90" s="185" t="str">
        <f t="shared" si="3"/>
        <v> </v>
      </c>
    </row>
    <row r="91" spans="2:13" s="36" customFormat="1" ht="21" customHeight="1">
      <c r="B91" s="55" t="s">
        <v>301</v>
      </c>
      <c r="C91" s="45" t="s">
        <v>278</v>
      </c>
      <c r="D91" s="46" t="s">
        <v>0</v>
      </c>
      <c r="E91" s="177">
        <v>20</v>
      </c>
      <c r="F91" s="68"/>
      <c r="G91" s="56" t="s">
        <v>1</v>
      </c>
      <c r="H91" s="177">
        <v>5</v>
      </c>
      <c r="I91" s="68"/>
      <c r="J91" s="46" t="s">
        <v>2</v>
      </c>
      <c r="K91" s="177">
        <v>3</v>
      </c>
      <c r="L91" s="68"/>
      <c r="M91" s="185" t="str">
        <f t="shared" si="3"/>
        <v> </v>
      </c>
    </row>
    <row r="92" spans="2:13" s="36" customFormat="1" ht="21" customHeight="1">
      <c r="B92" s="55" t="s">
        <v>302</v>
      </c>
      <c r="C92" s="45" t="s">
        <v>279</v>
      </c>
      <c r="D92" s="46" t="s">
        <v>0</v>
      </c>
      <c r="E92" s="177">
        <v>20</v>
      </c>
      <c r="F92" s="68"/>
      <c r="G92" s="56" t="s">
        <v>1</v>
      </c>
      <c r="H92" s="177">
        <v>5</v>
      </c>
      <c r="I92" s="68"/>
      <c r="J92" s="46" t="s">
        <v>2</v>
      </c>
      <c r="K92" s="177">
        <v>3</v>
      </c>
      <c r="L92" s="68"/>
      <c r="M92" s="185" t="str">
        <f t="shared" si="3"/>
        <v> </v>
      </c>
    </row>
    <row r="93" spans="2:13" s="36" customFormat="1" ht="21" customHeight="1">
      <c r="B93" s="55" t="s">
        <v>343</v>
      </c>
      <c r="C93" s="45" t="s">
        <v>280</v>
      </c>
      <c r="D93" s="46" t="s">
        <v>0</v>
      </c>
      <c r="E93" s="177">
        <v>20</v>
      </c>
      <c r="F93" s="68"/>
      <c r="G93" s="56" t="s">
        <v>1</v>
      </c>
      <c r="H93" s="177">
        <v>5</v>
      </c>
      <c r="I93" s="68"/>
      <c r="J93" s="46" t="s">
        <v>2</v>
      </c>
      <c r="K93" s="177">
        <v>3</v>
      </c>
      <c r="L93" s="68"/>
      <c r="M93" s="185" t="str">
        <f t="shared" si="3"/>
        <v> </v>
      </c>
    </row>
    <row r="94" spans="2:13" s="36" customFormat="1" ht="21" customHeight="1">
      <c r="B94" s="55" t="s">
        <v>344</v>
      </c>
      <c r="C94" s="45" t="s">
        <v>281</v>
      </c>
      <c r="D94" s="46" t="s">
        <v>0</v>
      </c>
      <c r="E94" s="177">
        <v>20</v>
      </c>
      <c r="F94" s="68"/>
      <c r="G94" s="56" t="s">
        <v>1</v>
      </c>
      <c r="H94" s="177">
        <v>5</v>
      </c>
      <c r="I94" s="68"/>
      <c r="J94" s="46" t="s">
        <v>2</v>
      </c>
      <c r="K94" s="177">
        <v>3</v>
      </c>
      <c r="L94" s="68"/>
      <c r="M94" s="185" t="str">
        <f t="shared" si="3"/>
        <v> </v>
      </c>
    </row>
    <row r="95" spans="2:13" s="36" customFormat="1" ht="21" customHeight="1">
      <c r="B95" s="55" t="s">
        <v>345</v>
      </c>
      <c r="C95" s="45" t="s">
        <v>282</v>
      </c>
      <c r="D95" s="46" t="s">
        <v>0</v>
      </c>
      <c r="E95" s="177">
        <v>20</v>
      </c>
      <c r="F95" s="68"/>
      <c r="G95" s="56" t="s">
        <v>1</v>
      </c>
      <c r="H95" s="177">
        <v>5</v>
      </c>
      <c r="I95" s="68"/>
      <c r="J95" s="46" t="s">
        <v>2</v>
      </c>
      <c r="K95" s="177">
        <v>3</v>
      </c>
      <c r="L95" s="68"/>
      <c r="M95" s="185" t="str">
        <f t="shared" si="3"/>
        <v> </v>
      </c>
    </row>
    <row r="96" spans="2:13" s="36" customFormat="1" ht="21" customHeight="1">
      <c r="B96" s="55" t="s">
        <v>346</v>
      </c>
      <c r="C96" s="45" t="s">
        <v>283</v>
      </c>
      <c r="D96" s="46" t="s">
        <v>0</v>
      </c>
      <c r="E96" s="177">
        <v>20</v>
      </c>
      <c r="F96" s="68"/>
      <c r="G96" s="56" t="s">
        <v>1</v>
      </c>
      <c r="H96" s="177">
        <v>5</v>
      </c>
      <c r="I96" s="68"/>
      <c r="J96" s="46" t="s">
        <v>2</v>
      </c>
      <c r="K96" s="177">
        <v>3</v>
      </c>
      <c r="L96" s="68"/>
      <c r="M96" s="185" t="str">
        <f t="shared" si="3"/>
        <v> </v>
      </c>
    </row>
    <row r="97" spans="2:13" s="36" customFormat="1" ht="21" customHeight="1">
      <c r="B97" s="55" t="s">
        <v>347</v>
      </c>
      <c r="C97" s="45" t="s">
        <v>284</v>
      </c>
      <c r="D97" s="46" t="s">
        <v>0</v>
      </c>
      <c r="E97" s="177">
        <v>80</v>
      </c>
      <c r="F97" s="68"/>
      <c r="G97" s="56" t="s">
        <v>1</v>
      </c>
      <c r="H97" s="177">
        <v>20</v>
      </c>
      <c r="I97" s="68"/>
      <c r="J97" s="46" t="s">
        <v>2</v>
      </c>
      <c r="K97" s="177">
        <v>6</v>
      </c>
      <c r="L97" s="68"/>
      <c r="M97" s="185" t="str">
        <f t="shared" si="3"/>
        <v> </v>
      </c>
    </row>
    <row r="98" spans="2:13" s="36" customFormat="1" ht="21" customHeight="1">
      <c r="B98" s="55" t="s">
        <v>348</v>
      </c>
      <c r="C98" s="45" t="s">
        <v>285</v>
      </c>
      <c r="D98" s="46" t="s">
        <v>0</v>
      </c>
      <c r="E98" s="177">
        <v>60</v>
      </c>
      <c r="F98" s="68"/>
      <c r="G98" s="56" t="s">
        <v>1</v>
      </c>
      <c r="H98" s="177">
        <v>15</v>
      </c>
      <c r="I98" s="68"/>
      <c r="J98" s="46" t="s">
        <v>2</v>
      </c>
      <c r="K98" s="177">
        <v>5</v>
      </c>
      <c r="L98" s="68"/>
      <c r="M98" s="185" t="str">
        <f t="shared" si="3"/>
        <v> </v>
      </c>
    </row>
    <row r="99" spans="2:13" s="36" customFormat="1" ht="21" customHeight="1">
      <c r="B99" s="55" t="s">
        <v>349</v>
      </c>
      <c r="C99" s="45" t="s">
        <v>286</v>
      </c>
      <c r="D99" s="46" t="s">
        <v>0</v>
      </c>
      <c r="E99" s="177">
        <v>20</v>
      </c>
      <c r="F99" s="68"/>
      <c r="G99" s="56" t="s">
        <v>1</v>
      </c>
      <c r="H99" s="177">
        <v>5</v>
      </c>
      <c r="I99" s="68"/>
      <c r="J99" s="46" t="s">
        <v>2</v>
      </c>
      <c r="K99" s="177">
        <v>3</v>
      </c>
      <c r="L99" s="68"/>
      <c r="M99" s="185" t="str">
        <f t="shared" si="3"/>
        <v> </v>
      </c>
    </row>
    <row r="100" spans="2:13" s="36" customFormat="1" ht="21" customHeight="1">
      <c r="B100" s="55" t="s">
        <v>350</v>
      </c>
      <c r="C100" s="45" t="s">
        <v>287</v>
      </c>
      <c r="D100" s="46" t="s">
        <v>0</v>
      </c>
      <c r="E100" s="177">
        <v>20</v>
      </c>
      <c r="F100" s="68"/>
      <c r="G100" s="56" t="s">
        <v>1</v>
      </c>
      <c r="H100" s="177">
        <v>5</v>
      </c>
      <c r="I100" s="68"/>
      <c r="J100" s="46" t="s">
        <v>2</v>
      </c>
      <c r="K100" s="177">
        <v>3</v>
      </c>
      <c r="L100" s="68"/>
      <c r="M100" s="185" t="str">
        <f t="shared" si="3"/>
        <v> </v>
      </c>
    </row>
    <row r="101" spans="2:13" s="36" customFormat="1" ht="21" customHeight="1">
      <c r="B101" s="55" t="s">
        <v>351</v>
      </c>
      <c r="C101" s="45" t="s">
        <v>288</v>
      </c>
      <c r="D101" s="46" t="s">
        <v>0</v>
      </c>
      <c r="E101" s="177">
        <v>20</v>
      </c>
      <c r="F101" s="68"/>
      <c r="G101" s="56" t="s">
        <v>1</v>
      </c>
      <c r="H101" s="177">
        <v>5</v>
      </c>
      <c r="I101" s="68"/>
      <c r="J101" s="46" t="s">
        <v>2</v>
      </c>
      <c r="K101" s="177">
        <v>3</v>
      </c>
      <c r="L101" s="68"/>
      <c r="M101" s="185" t="str">
        <f t="shared" si="3"/>
        <v> </v>
      </c>
    </row>
    <row r="102" spans="2:13" s="36" customFormat="1" ht="21" customHeight="1">
      <c r="B102" s="55" t="s">
        <v>352</v>
      </c>
      <c r="C102" s="45" t="s">
        <v>289</v>
      </c>
      <c r="D102" s="46" t="s">
        <v>0</v>
      </c>
      <c r="E102" s="177">
        <v>20</v>
      </c>
      <c r="F102" s="68"/>
      <c r="G102" s="56" t="s">
        <v>1</v>
      </c>
      <c r="H102" s="177">
        <v>5</v>
      </c>
      <c r="I102" s="68"/>
      <c r="J102" s="46" t="s">
        <v>2</v>
      </c>
      <c r="K102" s="177">
        <v>3</v>
      </c>
      <c r="L102" s="68"/>
      <c r="M102" s="185" t="str">
        <f t="shared" si="3"/>
        <v> </v>
      </c>
    </row>
    <row r="103" spans="2:13" s="36" customFormat="1" ht="21" customHeight="1">
      <c r="B103" s="55" t="s">
        <v>562</v>
      </c>
      <c r="C103" s="45" t="s">
        <v>238</v>
      </c>
      <c r="D103" s="46" t="s">
        <v>0</v>
      </c>
      <c r="E103" s="177">
        <v>100</v>
      </c>
      <c r="F103" s="68"/>
      <c r="G103" s="56" t="s">
        <v>1</v>
      </c>
      <c r="H103" s="177">
        <v>25</v>
      </c>
      <c r="I103" s="68"/>
      <c r="J103" s="46" t="s">
        <v>2</v>
      </c>
      <c r="K103" s="177">
        <v>8</v>
      </c>
      <c r="L103" s="68"/>
      <c r="M103" s="185" t="str">
        <f t="shared" si="3"/>
        <v> </v>
      </c>
    </row>
    <row r="104" spans="2:13" s="36" customFormat="1" ht="21" customHeight="1" thickBot="1">
      <c r="B104" s="210" t="s">
        <v>563</v>
      </c>
      <c r="C104" s="57" t="s">
        <v>239</v>
      </c>
      <c r="D104" s="52" t="s">
        <v>0</v>
      </c>
      <c r="E104" s="178">
        <v>100</v>
      </c>
      <c r="F104" s="69"/>
      <c r="G104" s="58" t="s">
        <v>1</v>
      </c>
      <c r="H104" s="178">
        <v>25</v>
      </c>
      <c r="I104" s="69"/>
      <c r="J104" s="52" t="s">
        <v>2</v>
      </c>
      <c r="K104" s="178">
        <v>8</v>
      </c>
      <c r="L104" s="69"/>
      <c r="M104" s="185" t="str">
        <f t="shared" si="3"/>
        <v> </v>
      </c>
    </row>
    <row r="105" spans="2:13" s="36" customFormat="1" ht="30" customHeight="1" thickBot="1" thickTop="1">
      <c r="B105" s="35"/>
      <c r="C105" s="35"/>
      <c r="D105" s="219"/>
      <c r="E105" s="219"/>
      <c r="F105" s="219"/>
      <c r="G105" s="219"/>
      <c r="H105" s="219"/>
      <c r="I105" s="220"/>
      <c r="J105" s="214" t="s">
        <v>527</v>
      </c>
      <c r="K105" s="215"/>
      <c r="L105" s="216"/>
      <c r="M105" s="167">
        <f>IF(ISNUMBER(SUM(M66:M104)),SUM(M66:M104)," ")</f>
        <v>0</v>
      </c>
    </row>
    <row r="106" spans="2:12" s="36" customFormat="1" ht="29.25" customHeight="1" thickBot="1" thickTop="1">
      <c r="B106" s="35"/>
      <c r="C106" s="35"/>
      <c r="D106" s="24"/>
      <c r="E106" s="37"/>
      <c r="G106" s="24"/>
      <c r="H106" s="37"/>
      <c r="J106" s="37"/>
      <c r="K106" s="24"/>
      <c r="L106" s="37"/>
    </row>
    <row r="107" spans="2:13" s="83" customFormat="1" ht="45" customHeight="1" thickTop="1">
      <c r="B107" s="122" t="s">
        <v>520</v>
      </c>
      <c r="C107" s="123" t="s">
        <v>564</v>
      </c>
      <c r="D107" s="121" t="s">
        <v>519</v>
      </c>
      <c r="E107" s="152" t="s">
        <v>514</v>
      </c>
      <c r="F107" s="115" t="s">
        <v>515</v>
      </c>
      <c r="G107" s="121" t="s">
        <v>519</v>
      </c>
      <c r="H107" s="152" t="s">
        <v>514</v>
      </c>
      <c r="I107" s="115" t="s">
        <v>515</v>
      </c>
      <c r="J107" s="121" t="s">
        <v>519</v>
      </c>
      <c r="K107" s="152" t="s">
        <v>514</v>
      </c>
      <c r="L107" s="115" t="s">
        <v>515</v>
      </c>
      <c r="M107" s="136" t="s">
        <v>516</v>
      </c>
    </row>
    <row r="108" spans="2:13" s="36" customFormat="1" ht="21.75" customHeight="1">
      <c r="B108" s="38" t="s">
        <v>121</v>
      </c>
      <c r="C108" s="39" t="s">
        <v>19</v>
      </c>
      <c r="D108" s="153" t="s">
        <v>0</v>
      </c>
      <c r="E108" s="158">
        <v>38</v>
      </c>
      <c r="F108" s="77"/>
      <c r="G108" s="59" t="s">
        <v>1</v>
      </c>
      <c r="H108" s="158">
        <v>19</v>
      </c>
      <c r="I108" s="77"/>
      <c r="J108" s="46" t="s">
        <v>2</v>
      </c>
      <c r="K108" s="158">
        <v>9</v>
      </c>
      <c r="L108" s="77"/>
      <c r="M108" s="185" t="str">
        <f aca="true" t="shared" si="4" ref="M108:M129">IF(AND(F108=0,I108=0,L108=0)," ",SUM(IF(ISBLANK(F108),0,PRODUCT(E108,F108)),IF(ISBLANK(I108),0,PRODUCT(H108,I108)),IF(ISBLANK(L108),0,PRODUCT(K108,L108))))</f>
        <v> </v>
      </c>
    </row>
    <row r="109" spans="2:13" s="36" customFormat="1" ht="21.75" customHeight="1">
      <c r="B109" s="38" t="s">
        <v>122</v>
      </c>
      <c r="C109" s="39" t="s">
        <v>20</v>
      </c>
      <c r="D109" s="153" t="s">
        <v>0</v>
      </c>
      <c r="E109" s="158">
        <v>38</v>
      </c>
      <c r="F109" s="77"/>
      <c r="G109" s="59" t="s">
        <v>1</v>
      </c>
      <c r="H109" s="158">
        <v>19</v>
      </c>
      <c r="I109" s="77"/>
      <c r="J109" s="46" t="s">
        <v>2</v>
      </c>
      <c r="K109" s="158">
        <v>9</v>
      </c>
      <c r="L109" s="77"/>
      <c r="M109" s="185" t="str">
        <f t="shared" si="4"/>
        <v> </v>
      </c>
    </row>
    <row r="110" spans="2:13" s="36" customFormat="1" ht="21.75" customHeight="1">
      <c r="B110" s="38" t="s">
        <v>123</v>
      </c>
      <c r="C110" s="39" t="s">
        <v>259</v>
      </c>
      <c r="D110" s="153" t="s">
        <v>0</v>
      </c>
      <c r="E110" s="158">
        <v>38</v>
      </c>
      <c r="F110" s="77"/>
      <c r="G110" s="59" t="s">
        <v>1</v>
      </c>
      <c r="H110" s="158">
        <v>19</v>
      </c>
      <c r="I110" s="77"/>
      <c r="J110" s="46" t="s">
        <v>2</v>
      </c>
      <c r="K110" s="158">
        <v>9</v>
      </c>
      <c r="L110" s="77"/>
      <c r="M110" s="185" t="str">
        <f t="shared" si="4"/>
        <v> </v>
      </c>
    </row>
    <row r="111" spans="2:13" s="36" customFormat="1" ht="21.75" customHeight="1">
      <c r="B111" s="38" t="s">
        <v>402</v>
      </c>
      <c r="C111" s="39" t="s">
        <v>260</v>
      </c>
      <c r="D111" s="153" t="s">
        <v>0</v>
      </c>
      <c r="E111" s="158">
        <v>38</v>
      </c>
      <c r="F111" s="77"/>
      <c r="G111" s="59" t="s">
        <v>1</v>
      </c>
      <c r="H111" s="158">
        <v>19</v>
      </c>
      <c r="I111" s="77"/>
      <c r="J111" s="46" t="s">
        <v>2</v>
      </c>
      <c r="K111" s="158">
        <v>9</v>
      </c>
      <c r="L111" s="77"/>
      <c r="M111" s="185" t="str">
        <f t="shared" si="4"/>
        <v> </v>
      </c>
    </row>
    <row r="112" spans="2:13" s="36" customFormat="1" ht="21.75" customHeight="1">
      <c r="B112" s="38" t="s">
        <v>124</v>
      </c>
      <c r="C112" s="39" t="s">
        <v>261</v>
      </c>
      <c r="D112" s="153" t="s">
        <v>0</v>
      </c>
      <c r="E112" s="158">
        <v>75</v>
      </c>
      <c r="F112" s="77"/>
      <c r="G112" s="59" t="s">
        <v>1</v>
      </c>
      <c r="H112" s="158">
        <v>38</v>
      </c>
      <c r="I112" s="77"/>
      <c r="J112" s="46" t="s">
        <v>2</v>
      </c>
      <c r="K112" s="158">
        <v>19</v>
      </c>
      <c r="L112" s="77"/>
      <c r="M112" s="185" t="str">
        <f t="shared" si="4"/>
        <v> </v>
      </c>
    </row>
    <row r="113" spans="2:13" s="36" customFormat="1" ht="21.75" customHeight="1">
      <c r="B113" s="38" t="s">
        <v>125</v>
      </c>
      <c r="C113" s="39" t="s">
        <v>21</v>
      </c>
      <c r="D113" s="153" t="s">
        <v>0</v>
      </c>
      <c r="E113" s="158">
        <v>38</v>
      </c>
      <c r="F113" s="77"/>
      <c r="G113" s="59" t="s">
        <v>1</v>
      </c>
      <c r="H113" s="158">
        <v>19</v>
      </c>
      <c r="I113" s="77"/>
      <c r="J113" s="46" t="s">
        <v>2</v>
      </c>
      <c r="K113" s="158">
        <v>9</v>
      </c>
      <c r="L113" s="77"/>
      <c r="M113" s="185" t="str">
        <f t="shared" si="4"/>
        <v> </v>
      </c>
    </row>
    <row r="114" spans="2:13" s="36" customFormat="1" ht="21.75" customHeight="1">
      <c r="B114" s="38" t="s">
        <v>126</v>
      </c>
      <c r="C114" s="39" t="s">
        <v>4</v>
      </c>
      <c r="D114" s="153" t="s">
        <v>0</v>
      </c>
      <c r="E114" s="158">
        <v>75</v>
      </c>
      <c r="F114" s="77"/>
      <c r="G114" s="59" t="s">
        <v>1</v>
      </c>
      <c r="H114" s="158">
        <v>38</v>
      </c>
      <c r="I114" s="77"/>
      <c r="J114" s="46" t="s">
        <v>2</v>
      </c>
      <c r="K114" s="158">
        <v>19</v>
      </c>
      <c r="L114" s="77"/>
      <c r="M114" s="185" t="str">
        <f t="shared" si="4"/>
        <v> </v>
      </c>
    </row>
    <row r="115" spans="2:13" s="36" customFormat="1" ht="21.75" customHeight="1">
      <c r="B115" s="38" t="s">
        <v>127</v>
      </c>
      <c r="C115" s="39" t="s">
        <v>5</v>
      </c>
      <c r="D115" s="153" t="s">
        <v>0</v>
      </c>
      <c r="E115" s="158">
        <v>15</v>
      </c>
      <c r="F115" s="77"/>
      <c r="G115" s="59" t="s">
        <v>1</v>
      </c>
      <c r="H115" s="158">
        <v>7</v>
      </c>
      <c r="I115" s="77"/>
      <c r="J115" s="46" t="s">
        <v>2</v>
      </c>
      <c r="K115" s="158">
        <v>4</v>
      </c>
      <c r="L115" s="77"/>
      <c r="M115" s="185" t="str">
        <f t="shared" si="4"/>
        <v> </v>
      </c>
    </row>
    <row r="116" spans="2:13" s="36" customFormat="1" ht="21.75" customHeight="1">
      <c r="B116" s="38" t="s">
        <v>128</v>
      </c>
      <c r="C116" s="39" t="s">
        <v>6</v>
      </c>
      <c r="D116" s="153" t="s">
        <v>0</v>
      </c>
      <c r="E116" s="158">
        <v>15</v>
      </c>
      <c r="F116" s="77"/>
      <c r="G116" s="59" t="s">
        <v>1</v>
      </c>
      <c r="H116" s="158">
        <v>7</v>
      </c>
      <c r="I116" s="77"/>
      <c r="J116" s="46" t="s">
        <v>2</v>
      </c>
      <c r="K116" s="158">
        <v>4</v>
      </c>
      <c r="L116" s="77"/>
      <c r="M116" s="185" t="str">
        <f t="shared" si="4"/>
        <v> </v>
      </c>
    </row>
    <row r="117" spans="2:13" s="36" customFormat="1" ht="21.75" customHeight="1">
      <c r="B117" s="38" t="s">
        <v>129</v>
      </c>
      <c r="C117" s="39" t="s">
        <v>22</v>
      </c>
      <c r="D117" s="153" t="s">
        <v>0</v>
      </c>
      <c r="E117" s="158">
        <v>75</v>
      </c>
      <c r="F117" s="77"/>
      <c r="G117" s="59" t="s">
        <v>1</v>
      </c>
      <c r="H117" s="158">
        <v>38</v>
      </c>
      <c r="I117" s="77"/>
      <c r="J117" s="46" t="s">
        <v>2</v>
      </c>
      <c r="K117" s="158">
        <v>19</v>
      </c>
      <c r="L117" s="77"/>
      <c r="M117" s="185" t="str">
        <f t="shared" si="4"/>
        <v> </v>
      </c>
    </row>
    <row r="118" spans="2:13" s="36" customFormat="1" ht="21.75" customHeight="1">
      <c r="B118" s="38" t="s">
        <v>130</v>
      </c>
      <c r="C118" s="39" t="s">
        <v>256</v>
      </c>
      <c r="D118" s="153" t="s">
        <v>0</v>
      </c>
      <c r="E118" s="158">
        <v>75</v>
      </c>
      <c r="F118" s="77"/>
      <c r="G118" s="59" t="s">
        <v>1</v>
      </c>
      <c r="H118" s="158">
        <v>38</v>
      </c>
      <c r="I118" s="77"/>
      <c r="J118" s="46" t="s">
        <v>2</v>
      </c>
      <c r="K118" s="158">
        <v>19</v>
      </c>
      <c r="L118" s="77"/>
      <c r="M118" s="185" t="str">
        <f t="shared" si="4"/>
        <v> </v>
      </c>
    </row>
    <row r="119" spans="2:13" s="36" customFormat="1" ht="21.75" customHeight="1">
      <c r="B119" s="38" t="s">
        <v>403</v>
      </c>
      <c r="C119" s="39" t="s">
        <v>257</v>
      </c>
      <c r="D119" s="153" t="s">
        <v>0</v>
      </c>
      <c r="E119" s="158">
        <v>75</v>
      </c>
      <c r="F119" s="77"/>
      <c r="G119" s="59" t="s">
        <v>1</v>
      </c>
      <c r="H119" s="158">
        <v>38</v>
      </c>
      <c r="I119" s="77"/>
      <c r="J119" s="46" t="s">
        <v>2</v>
      </c>
      <c r="K119" s="158">
        <v>19</v>
      </c>
      <c r="L119" s="77"/>
      <c r="M119" s="185" t="str">
        <f t="shared" si="4"/>
        <v> </v>
      </c>
    </row>
    <row r="120" spans="2:13" s="36" customFormat="1" ht="21.75" customHeight="1">
      <c r="B120" s="38" t="s">
        <v>131</v>
      </c>
      <c r="C120" s="39" t="s">
        <v>258</v>
      </c>
      <c r="D120" s="153" t="s">
        <v>0</v>
      </c>
      <c r="E120" s="158">
        <v>75</v>
      </c>
      <c r="F120" s="77"/>
      <c r="G120" s="59" t="s">
        <v>1</v>
      </c>
      <c r="H120" s="158">
        <v>38</v>
      </c>
      <c r="I120" s="77"/>
      <c r="J120" s="46" t="s">
        <v>2</v>
      </c>
      <c r="K120" s="158">
        <v>19</v>
      </c>
      <c r="L120" s="77"/>
      <c r="M120" s="185" t="str">
        <f t="shared" si="4"/>
        <v> </v>
      </c>
    </row>
    <row r="121" spans="2:13" s="36" customFormat="1" ht="21.75" customHeight="1">
      <c r="B121" s="38" t="s">
        <v>132</v>
      </c>
      <c r="C121" s="39" t="s">
        <v>262</v>
      </c>
      <c r="D121" s="153" t="s">
        <v>0</v>
      </c>
      <c r="E121" s="158">
        <v>38</v>
      </c>
      <c r="F121" s="77"/>
      <c r="G121" s="59" t="s">
        <v>1</v>
      </c>
      <c r="H121" s="158">
        <v>19</v>
      </c>
      <c r="I121" s="77"/>
      <c r="J121" s="46" t="s">
        <v>2</v>
      </c>
      <c r="K121" s="158">
        <v>9</v>
      </c>
      <c r="L121" s="77"/>
      <c r="M121" s="185" t="str">
        <f t="shared" si="4"/>
        <v> </v>
      </c>
    </row>
    <row r="122" spans="2:13" s="36" customFormat="1" ht="21.75" customHeight="1">
      <c r="B122" s="38" t="s">
        <v>133</v>
      </c>
      <c r="C122" s="39" t="s">
        <v>263</v>
      </c>
      <c r="D122" s="153" t="s">
        <v>0</v>
      </c>
      <c r="E122" s="158">
        <v>75</v>
      </c>
      <c r="F122" s="77"/>
      <c r="G122" s="59" t="s">
        <v>1</v>
      </c>
      <c r="H122" s="158">
        <v>38</v>
      </c>
      <c r="I122" s="77"/>
      <c r="J122" s="46" t="s">
        <v>2</v>
      </c>
      <c r="K122" s="158">
        <v>19</v>
      </c>
      <c r="L122" s="77"/>
      <c r="M122" s="185" t="str">
        <f t="shared" si="4"/>
        <v> </v>
      </c>
    </row>
    <row r="123" spans="2:13" s="36" customFormat="1" ht="21.75" customHeight="1">
      <c r="B123" s="38" t="s">
        <v>404</v>
      </c>
      <c r="C123" s="39" t="s">
        <v>264</v>
      </c>
      <c r="D123" s="153" t="s">
        <v>0</v>
      </c>
      <c r="E123" s="158">
        <v>38</v>
      </c>
      <c r="F123" s="77"/>
      <c r="G123" s="59" t="s">
        <v>1</v>
      </c>
      <c r="H123" s="158">
        <v>19</v>
      </c>
      <c r="I123" s="77"/>
      <c r="J123" s="46" t="s">
        <v>2</v>
      </c>
      <c r="K123" s="158">
        <v>9</v>
      </c>
      <c r="L123" s="77"/>
      <c r="M123" s="185" t="str">
        <f t="shared" si="4"/>
        <v> </v>
      </c>
    </row>
    <row r="124" spans="2:13" s="36" customFormat="1" ht="21.75" customHeight="1">
      <c r="B124" s="38" t="s">
        <v>405</v>
      </c>
      <c r="C124" s="39" t="s">
        <v>24</v>
      </c>
      <c r="D124" s="153" t="s">
        <v>0</v>
      </c>
      <c r="E124" s="158">
        <v>38</v>
      </c>
      <c r="F124" s="77"/>
      <c r="G124" s="59" t="s">
        <v>1</v>
      </c>
      <c r="H124" s="158">
        <v>19</v>
      </c>
      <c r="I124" s="77"/>
      <c r="J124" s="46" t="s">
        <v>2</v>
      </c>
      <c r="K124" s="158">
        <v>9</v>
      </c>
      <c r="L124" s="77"/>
      <c r="M124" s="185" t="str">
        <f t="shared" si="4"/>
        <v> </v>
      </c>
    </row>
    <row r="125" spans="2:13" s="36" customFormat="1" ht="21.75" customHeight="1">
      <c r="B125" s="38" t="s">
        <v>406</v>
      </c>
      <c r="C125" s="39" t="s">
        <v>265</v>
      </c>
      <c r="D125" s="153" t="s">
        <v>0</v>
      </c>
      <c r="E125" s="158">
        <v>75</v>
      </c>
      <c r="F125" s="77"/>
      <c r="G125" s="59" t="s">
        <v>1</v>
      </c>
      <c r="H125" s="158">
        <v>38</v>
      </c>
      <c r="I125" s="77"/>
      <c r="J125" s="46" t="s">
        <v>2</v>
      </c>
      <c r="K125" s="158">
        <v>19</v>
      </c>
      <c r="L125" s="77"/>
      <c r="M125" s="185" t="str">
        <f t="shared" si="4"/>
        <v> </v>
      </c>
    </row>
    <row r="126" spans="2:13" s="36" customFormat="1" ht="21.75" customHeight="1">
      <c r="B126" s="38" t="s">
        <v>209</v>
      </c>
      <c r="C126" s="39" t="s">
        <v>266</v>
      </c>
      <c r="D126" s="153" t="s">
        <v>0</v>
      </c>
      <c r="E126" s="158">
        <v>75</v>
      </c>
      <c r="F126" s="77"/>
      <c r="G126" s="59" t="s">
        <v>1</v>
      </c>
      <c r="H126" s="158">
        <v>38</v>
      </c>
      <c r="I126" s="77"/>
      <c r="J126" s="46" t="s">
        <v>2</v>
      </c>
      <c r="K126" s="158">
        <v>19</v>
      </c>
      <c r="L126" s="77"/>
      <c r="M126" s="185" t="str">
        <f t="shared" si="4"/>
        <v> </v>
      </c>
    </row>
    <row r="127" spans="2:13" s="36" customFormat="1" ht="21.75" customHeight="1">
      <c r="B127" s="38" t="s">
        <v>210</v>
      </c>
      <c r="C127" s="39" t="s">
        <v>267</v>
      </c>
      <c r="D127" s="153" t="s">
        <v>0</v>
      </c>
      <c r="E127" s="158">
        <v>38</v>
      </c>
      <c r="F127" s="77"/>
      <c r="G127" s="59" t="s">
        <v>1</v>
      </c>
      <c r="H127" s="158">
        <v>19</v>
      </c>
      <c r="I127" s="77"/>
      <c r="J127" s="46" t="s">
        <v>2</v>
      </c>
      <c r="K127" s="158">
        <v>9</v>
      </c>
      <c r="L127" s="77"/>
      <c r="M127" s="185" t="str">
        <f t="shared" si="4"/>
        <v> </v>
      </c>
    </row>
    <row r="128" spans="2:13" s="36" customFormat="1" ht="21.75" customHeight="1">
      <c r="B128" s="38" t="s">
        <v>211</v>
      </c>
      <c r="C128" s="39" t="s">
        <v>268</v>
      </c>
      <c r="D128" s="153" t="s">
        <v>0</v>
      </c>
      <c r="E128" s="158">
        <v>75</v>
      </c>
      <c r="F128" s="77"/>
      <c r="G128" s="59" t="s">
        <v>1</v>
      </c>
      <c r="H128" s="158">
        <v>38</v>
      </c>
      <c r="I128" s="77"/>
      <c r="J128" s="46" t="s">
        <v>2</v>
      </c>
      <c r="K128" s="158">
        <v>19</v>
      </c>
      <c r="L128" s="77"/>
      <c r="M128" s="185" t="str">
        <f t="shared" si="4"/>
        <v> </v>
      </c>
    </row>
    <row r="129" spans="2:18" s="36" customFormat="1" ht="21.75" customHeight="1" thickBot="1">
      <c r="B129" s="41" t="s">
        <v>242</v>
      </c>
      <c r="C129" s="42" t="s">
        <v>269</v>
      </c>
      <c r="D129" s="154" t="s">
        <v>0</v>
      </c>
      <c r="E129" s="179">
        <v>38</v>
      </c>
      <c r="F129" s="186"/>
      <c r="G129" s="60" t="s">
        <v>1</v>
      </c>
      <c r="H129" s="179">
        <v>19</v>
      </c>
      <c r="I129" s="186"/>
      <c r="J129" s="52" t="s">
        <v>2</v>
      </c>
      <c r="K129" s="179">
        <v>9</v>
      </c>
      <c r="L129" s="186"/>
      <c r="M129" s="185" t="str">
        <f t="shared" si="4"/>
        <v> </v>
      </c>
      <c r="O129" s="37"/>
      <c r="P129" s="37"/>
      <c r="Q129" s="37"/>
      <c r="R129" s="37"/>
    </row>
    <row r="130" spans="2:18" s="36" customFormat="1" ht="30" customHeight="1" thickBot="1" thickTop="1">
      <c r="B130" s="35"/>
      <c r="C130" s="35"/>
      <c r="D130" s="219"/>
      <c r="E130" s="219"/>
      <c r="F130" s="219"/>
      <c r="G130" s="219"/>
      <c r="H130" s="219"/>
      <c r="I130" s="220"/>
      <c r="J130" s="214" t="s">
        <v>528</v>
      </c>
      <c r="K130" s="215"/>
      <c r="L130" s="216"/>
      <c r="M130" s="167">
        <f>IF(ISNUMBER(SUM(M108:M129)),SUM(M108:M129)," ")</f>
        <v>0</v>
      </c>
      <c r="O130" s="37"/>
      <c r="P130" s="37"/>
      <c r="Q130" s="37"/>
      <c r="R130" s="37"/>
    </row>
    <row r="131" spans="2:11" s="36" customFormat="1" ht="27.75" customHeight="1" thickBot="1" thickTop="1">
      <c r="B131" s="35"/>
      <c r="C131" s="35"/>
      <c r="D131" s="24"/>
      <c r="E131" s="37"/>
      <c r="G131" s="24"/>
      <c r="H131" s="37"/>
      <c r="J131" s="24"/>
      <c r="K131" s="37"/>
    </row>
    <row r="132" spans="2:13" s="83" customFormat="1" ht="45" customHeight="1" thickTop="1">
      <c r="B132" s="122" t="s">
        <v>520</v>
      </c>
      <c r="C132" s="123" t="s">
        <v>570</v>
      </c>
      <c r="D132" s="121" t="s">
        <v>519</v>
      </c>
      <c r="E132" s="142" t="s">
        <v>514</v>
      </c>
      <c r="F132" s="115" t="s">
        <v>515</v>
      </c>
      <c r="G132" s="121" t="s">
        <v>519</v>
      </c>
      <c r="H132" s="142" t="s">
        <v>514</v>
      </c>
      <c r="I132" s="115" t="s">
        <v>515</v>
      </c>
      <c r="J132" s="121" t="s">
        <v>519</v>
      </c>
      <c r="K132" s="142" t="s">
        <v>514</v>
      </c>
      <c r="L132" s="115" t="s">
        <v>515</v>
      </c>
      <c r="M132" s="156" t="s">
        <v>516</v>
      </c>
    </row>
    <row r="133" spans="2:13" s="36" customFormat="1" ht="21" customHeight="1">
      <c r="B133" s="38" t="s">
        <v>135</v>
      </c>
      <c r="C133" s="39" t="s">
        <v>25</v>
      </c>
      <c r="D133" s="40" t="s">
        <v>0</v>
      </c>
      <c r="E133" s="180">
        <v>50</v>
      </c>
      <c r="F133" s="206"/>
      <c r="G133" s="61" t="s">
        <v>1</v>
      </c>
      <c r="H133" s="180">
        <v>15</v>
      </c>
      <c r="I133" s="206"/>
      <c r="J133" s="40" t="s">
        <v>2</v>
      </c>
      <c r="K133" s="180">
        <v>5</v>
      </c>
      <c r="L133" s="206"/>
      <c r="M133" s="185" t="str">
        <f aca="true" t="shared" si="5" ref="M133:M158">IF(AND(F133=0,I133=0,L133=0)," ",SUM(IF(ISBLANK(F133),0,PRODUCT(E133,F133)),IF(ISBLANK(I133),0,PRODUCT(H133,I133)),IF(ISBLANK(L133),0,PRODUCT(K133,L133))))</f>
        <v> </v>
      </c>
    </row>
    <row r="134" spans="2:13" s="36" customFormat="1" ht="21" customHeight="1">
      <c r="B134" s="38" t="s">
        <v>136</v>
      </c>
      <c r="C134" s="39" t="s">
        <v>322</v>
      </c>
      <c r="D134" s="40" t="s">
        <v>0</v>
      </c>
      <c r="E134" s="180">
        <v>50</v>
      </c>
      <c r="F134" s="206"/>
      <c r="G134" s="61" t="s">
        <v>1</v>
      </c>
      <c r="H134" s="180">
        <v>15</v>
      </c>
      <c r="I134" s="206"/>
      <c r="J134" s="40" t="s">
        <v>2</v>
      </c>
      <c r="K134" s="180">
        <v>5</v>
      </c>
      <c r="L134" s="206"/>
      <c r="M134" s="185" t="str">
        <f t="shared" si="5"/>
        <v> </v>
      </c>
    </row>
    <row r="135" spans="2:13" s="36" customFormat="1" ht="21" customHeight="1">
      <c r="B135" s="38" t="s">
        <v>137</v>
      </c>
      <c r="C135" s="39" t="s">
        <v>323</v>
      </c>
      <c r="D135" s="40" t="s">
        <v>0</v>
      </c>
      <c r="E135" s="180">
        <v>50</v>
      </c>
      <c r="F135" s="206"/>
      <c r="G135" s="61" t="s">
        <v>1</v>
      </c>
      <c r="H135" s="180">
        <v>10</v>
      </c>
      <c r="I135" s="206"/>
      <c r="J135" s="40" t="s">
        <v>2</v>
      </c>
      <c r="K135" s="180">
        <v>5</v>
      </c>
      <c r="L135" s="206"/>
      <c r="M135" s="185" t="str">
        <f t="shared" si="5"/>
        <v> </v>
      </c>
    </row>
    <row r="136" spans="2:13" s="36" customFormat="1" ht="21" customHeight="1">
      <c r="B136" s="38" t="s">
        <v>138</v>
      </c>
      <c r="C136" s="39" t="s">
        <v>321</v>
      </c>
      <c r="D136" s="40" t="s">
        <v>0</v>
      </c>
      <c r="E136" s="180">
        <v>50</v>
      </c>
      <c r="F136" s="206"/>
      <c r="G136" s="61" t="s">
        <v>1</v>
      </c>
      <c r="H136" s="180">
        <v>10</v>
      </c>
      <c r="I136" s="206"/>
      <c r="J136" s="40" t="s">
        <v>2</v>
      </c>
      <c r="K136" s="180">
        <v>5</v>
      </c>
      <c r="L136" s="206"/>
      <c r="M136" s="185" t="str">
        <f t="shared" si="5"/>
        <v> </v>
      </c>
    </row>
    <row r="137" spans="2:13" s="36" customFormat="1" ht="21" customHeight="1">
      <c r="B137" s="38" t="s">
        <v>139</v>
      </c>
      <c r="C137" s="39" t="s">
        <v>333</v>
      </c>
      <c r="D137" s="40" t="s">
        <v>0</v>
      </c>
      <c r="E137" s="180">
        <v>50</v>
      </c>
      <c r="F137" s="206"/>
      <c r="G137" s="61" t="s">
        <v>1</v>
      </c>
      <c r="H137" s="180">
        <v>10</v>
      </c>
      <c r="I137" s="206"/>
      <c r="J137" s="40" t="s">
        <v>2</v>
      </c>
      <c r="K137" s="180">
        <v>5</v>
      </c>
      <c r="L137" s="206"/>
      <c r="M137" s="185" t="str">
        <f t="shared" si="5"/>
        <v> </v>
      </c>
    </row>
    <row r="138" spans="2:13" s="36" customFormat="1" ht="21" customHeight="1">
      <c r="B138" s="38" t="s">
        <v>140</v>
      </c>
      <c r="C138" s="39" t="s">
        <v>26</v>
      </c>
      <c r="D138" s="40" t="s">
        <v>0</v>
      </c>
      <c r="E138" s="180">
        <v>20</v>
      </c>
      <c r="F138" s="206"/>
      <c r="G138" s="61" t="s">
        <v>1</v>
      </c>
      <c r="H138" s="180">
        <v>2</v>
      </c>
      <c r="I138" s="206"/>
      <c r="J138" s="40" t="s">
        <v>2</v>
      </c>
      <c r="K138" s="180">
        <v>1</v>
      </c>
      <c r="L138" s="206"/>
      <c r="M138" s="185" t="str">
        <f t="shared" si="5"/>
        <v> </v>
      </c>
    </row>
    <row r="139" spans="2:13" s="36" customFormat="1" ht="21" customHeight="1">
      <c r="B139" s="38" t="s">
        <v>141</v>
      </c>
      <c r="C139" s="39" t="s">
        <v>27</v>
      </c>
      <c r="D139" s="40" t="s">
        <v>0</v>
      </c>
      <c r="E139" s="180">
        <v>20</v>
      </c>
      <c r="F139" s="206"/>
      <c r="G139" s="61" t="s">
        <v>1</v>
      </c>
      <c r="H139" s="180">
        <v>2</v>
      </c>
      <c r="I139" s="206"/>
      <c r="J139" s="40" t="s">
        <v>2</v>
      </c>
      <c r="K139" s="180">
        <v>1</v>
      </c>
      <c r="L139" s="206"/>
      <c r="M139" s="185" t="str">
        <f t="shared" si="5"/>
        <v> </v>
      </c>
    </row>
    <row r="140" spans="2:13" s="36" customFormat="1" ht="21" customHeight="1">
      <c r="B140" s="38" t="s">
        <v>142</v>
      </c>
      <c r="C140" s="39" t="s">
        <v>319</v>
      </c>
      <c r="D140" s="40" t="s">
        <v>0</v>
      </c>
      <c r="E140" s="180">
        <v>60</v>
      </c>
      <c r="F140" s="206"/>
      <c r="G140" s="61" t="s">
        <v>1</v>
      </c>
      <c r="H140" s="180">
        <v>6</v>
      </c>
      <c r="I140" s="206"/>
      <c r="J140" s="40" t="s">
        <v>2</v>
      </c>
      <c r="K140" s="180">
        <v>3</v>
      </c>
      <c r="L140" s="206"/>
      <c r="M140" s="185" t="str">
        <f t="shared" si="5"/>
        <v> </v>
      </c>
    </row>
    <row r="141" spans="2:13" s="36" customFormat="1" ht="21" customHeight="1">
      <c r="B141" s="38" t="s">
        <v>143</v>
      </c>
      <c r="C141" s="39" t="s">
        <v>320</v>
      </c>
      <c r="D141" s="40" t="s">
        <v>0</v>
      </c>
      <c r="E141" s="180">
        <v>60</v>
      </c>
      <c r="F141" s="206"/>
      <c r="G141" s="61" t="s">
        <v>1</v>
      </c>
      <c r="H141" s="180">
        <v>6</v>
      </c>
      <c r="I141" s="206"/>
      <c r="J141" s="40" t="s">
        <v>2</v>
      </c>
      <c r="K141" s="180">
        <v>3</v>
      </c>
      <c r="L141" s="206"/>
      <c r="M141" s="185" t="str">
        <f t="shared" si="5"/>
        <v> </v>
      </c>
    </row>
    <row r="142" spans="2:13" s="36" customFormat="1" ht="21" customHeight="1">
      <c r="B142" s="38" t="s">
        <v>144</v>
      </c>
      <c r="C142" s="39" t="s">
        <v>28</v>
      </c>
      <c r="D142" s="40" t="s">
        <v>0</v>
      </c>
      <c r="E142" s="180">
        <v>20</v>
      </c>
      <c r="F142" s="206"/>
      <c r="G142" s="61" t="s">
        <v>1</v>
      </c>
      <c r="H142" s="180">
        <v>2</v>
      </c>
      <c r="I142" s="206"/>
      <c r="J142" s="40" t="s">
        <v>2</v>
      </c>
      <c r="K142" s="180">
        <v>1</v>
      </c>
      <c r="L142" s="206"/>
      <c r="M142" s="185" t="str">
        <f t="shared" si="5"/>
        <v> </v>
      </c>
    </row>
    <row r="143" spans="2:13" s="36" customFormat="1" ht="21" customHeight="1">
      <c r="B143" s="38" t="s">
        <v>145</v>
      </c>
      <c r="C143" s="39" t="s">
        <v>324</v>
      </c>
      <c r="D143" s="40" t="s">
        <v>0</v>
      </c>
      <c r="E143" s="180">
        <v>150</v>
      </c>
      <c r="F143" s="206"/>
      <c r="G143" s="61" t="s">
        <v>1</v>
      </c>
      <c r="H143" s="180">
        <v>15</v>
      </c>
      <c r="I143" s="206"/>
      <c r="J143" s="40" t="s">
        <v>2</v>
      </c>
      <c r="K143" s="180">
        <v>7</v>
      </c>
      <c r="L143" s="206"/>
      <c r="M143" s="185" t="str">
        <f t="shared" si="5"/>
        <v> </v>
      </c>
    </row>
    <row r="144" spans="2:13" s="36" customFormat="1" ht="21" customHeight="1">
      <c r="B144" s="38" t="s">
        <v>146</v>
      </c>
      <c r="C144" s="39" t="s">
        <v>325</v>
      </c>
      <c r="D144" s="40" t="s">
        <v>0</v>
      </c>
      <c r="E144" s="180">
        <v>75</v>
      </c>
      <c r="F144" s="206"/>
      <c r="G144" s="61" t="s">
        <v>1</v>
      </c>
      <c r="H144" s="180">
        <v>8</v>
      </c>
      <c r="I144" s="206"/>
      <c r="J144" s="40" t="s">
        <v>2</v>
      </c>
      <c r="K144" s="180">
        <v>4</v>
      </c>
      <c r="L144" s="206"/>
      <c r="M144" s="185" t="str">
        <f t="shared" si="5"/>
        <v> </v>
      </c>
    </row>
    <row r="145" spans="2:13" s="36" customFormat="1" ht="21" customHeight="1">
      <c r="B145" s="38" t="s">
        <v>147</v>
      </c>
      <c r="C145" s="39" t="s">
        <v>326</v>
      </c>
      <c r="D145" s="40" t="s">
        <v>0</v>
      </c>
      <c r="E145" s="180">
        <v>50</v>
      </c>
      <c r="F145" s="206"/>
      <c r="G145" s="61" t="s">
        <v>1</v>
      </c>
      <c r="H145" s="180">
        <v>5</v>
      </c>
      <c r="I145" s="206"/>
      <c r="J145" s="40" t="s">
        <v>2</v>
      </c>
      <c r="K145" s="180">
        <v>3</v>
      </c>
      <c r="L145" s="206"/>
      <c r="M145" s="185" t="str">
        <f t="shared" si="5"/>
        <v> </v>
      </c>
    </row>
    <row r="146" spans="2:13" s="36" customFormat="1" ht="21" customHeight="1">
      <c r="B146" s="38" t="s">
        <v>148</v>
      </c>
      <c r="C146" s="39" t="s">
        <v>18</v>
      </c>
      <c r="D146" s="40" t="s">
        <v>0</v>
      </c>
      <c r="E146" s="180">
        <v>25</v>
      </c>
      <c r="F146" s="206"/>
      <c r="G146" s="61" t="s">
        <v>1</v>
      </c>
      <c r="H146" s="180">
        <v>3</v>
      </c>
      <c r="I146" s="206"/>
      <c r="J146" s="40" t="s">
        <v>2</v>
      </c>
      <c r="K146" s="180">
        <v>2</v>
      </c>
      <c r="L146" s="206"/>
      <c r="M146" s="185" t="str">
        <f t="shared" si="5"/>
        <v> </v>
      </c>
    </row>
    <row r="147" spans="2:13" s="36" customFormat="1" ht="21" customHeight="1">
      <c r="B147" s="38" t="s">
        <v>327</v>
      </c>
      <c r="C147" s="39" t="s">
        <v>23</v>
      </c>
      <c r="D147" s="40" t="s">
        <v>0</v>
      </c>
      <c r="E147" s="180">
        <v>10</v>
      </c>
      <c r="F147" s="206"/>
      <c r="G147" s="61" t="s">
        <v>1</v>
      </c>
      <c r="H147" s="180">
        <v>1</v>
      </c>
      <c r="I147" s="206"/>
      <c r="J147" s="40" t="s">
        <v>2</v>
      </c>
      <c r="K147" s="180">
        <v>1</v>
      </c>
      <c r="L147" s="206"/>
      <c r="M147" s="185" t="str">
        <f t="shared" si="5"/>
        <v> </v>
      </c>
    </row>
    <row r="148" spans="2:13" s="36" customFormat="1" ht="21" customHeight="1">
      <c r="B148" s="38" t="s">
        <v>328</v>
      </c>
      <c r="C148" s="39" t="s">
        <v>252</v>
      </c>
      <c r="D148" s="40" t="s">
        <v>0</v>
      </c>
      <c r="E148" s="180">
        <v>10</v>
      </c>
      <c r="F148" s="206"/>
      <c r="G148" s="61" t="s">
        <v>1</v>
      </c>
      <c r="H148" s="180">
        <v>1</v>
      </c>
      <c r="I148" s="206"/>
      <c r="J148" s="40" t="s">
        <v>2</v>
      </c>
      <c r="K148" s="180">
        <v>1</v>
      </c>
      <c r="L148" s="206"/>
      <c r="M148" s="185" t="str">
        <f t="shared" si="5"/>
        <v> </v>
      </c>
    </row>
    <row r="149" spans="2:13" s="36" customFormat="1" ht="21" customHeight="1">
      <c r="B149" s="38" t="s">
        <v>329</v>
      </c>
      <c r="C149" s="39" t="s">
        <v>29</v>
      </c>
      <c r="D149" s="40" t="s">
        <v>0</v>
      </c>
      <c r="E149" s="180">
        <v>10</v>
      </c>
      <c r="F149" s="206"/>
      <c r="G149" s="61" t="s">
        <v>1</v>
      </c>
      <c r="H149" s="180">
        <v>1</v>
      </c>
      <c r="I149" s="206"/>
      <c r="J149" s="40" t="s">
        <v>2</v>
      </c>
      <c r="K149" s="180">
        <v>1</v>
      </c>
      <c r="L149" s="206"/>
      <c r="M149" s="185" t="str">
        <f t="shared" si="5"/>
        <v> </v>
      </c>
    </row>
    <row r="150" spans="2:13" s="36" customFormat="1" ht="21" customHeight="1">
      <c r="B150" s="38" t="s">
        <v>334</v>
      </c>
      <c r="C150" s="39" t="s">
        <v>30</v>
      </c>
      <c r="D150" s="40" t="s">
        <v>0</v>
      </c>
      <c r="E150" s="180">
        <v>3000</v>
      </c>
      <c r="F150" s="206"/>
      <c r="G150" s="61" t="s">
        <v>1</v>
      </c>
      <c r="H150" s="180">
        <v>300</v>
      </c>
      <c r="I150" s="206"/>
      <c r="J150" s="40" t="s">
        <v>2</v>
      </c>
      <c r="K150" s="180">
        <v>30</v>
      </c>
      <c r="L150" s="206"/>
      <c r="M150" s="185" t="str">
        <f t="shared" si="5"/>
        <v> </v>
      </c>
    </row>
    <row r="151" spans="2:13" s="36" customFormat="1" ht="21" customHeight="1">
      <c r="B151" s="38" t="s">
        <v>335</v>
      </c>
      <c r="C151" s="39" t="s">
        <v>31</v>
      </c>
      <c r="D151" s="40" t="s">
        <v>0</v>
      </c>
      <c r="E151" s="180">
        <v>300</v>
      </c>
      <c r="F151" s="206"/>
      <c r="G151" s="61" t="s">
        <v>1</v>
      </c>
      <c r="H151" s="180">
        <v>30</v>
      </c>
      <c r="I151" s="206"/>
      <c r="J151" s="40" t="s">
        <v>2</v>
      </c>
      <c r="K151" s="180">
        <v>10</v>
      </c>
      <c r="L151" s="206"/>
      <c r="M151" s="185" t="str">
        <f t="shared" si="5"/>
        <v> </v>
      </c>
    </row>
    <row r="152" spans="2:13" s="36" customFormat="1" ht="21" customHeight="1">
      <c r="B152" s="38" t="s">
        <v>336</v>
      </c>
      <c r="C152" s="39" t="s">
        <v>330</v>
      </c>
      <c r="D152" s="40" t="s">
        <v>0</v>
      </c>
      <c r="E152" s="180">
        <v>10</v>
      </c>
      <c r="F152" s="206"/>
      <c r="G152" s="61" t="s">
        <v>1</v>
      </c>
      <c r="H152" s="180">
        <v>1</v>
      </c>
      <c r="I152" s="206"/>
      <c r="J152" s="40" t="s">
        <v>2</v>
      </c>
      <c r="K152" s="180">
        <v>1</v>
      </c>
      <c r="L152" s="206"/>
      <c r="M152" s="185" t="str">
        <f t="shared" si="5"/>
        <v> </v>
      </c>
    </row>
    <row r="153" spans="2:13" s="36" customFormat="1" ht="21" customHeight="1">
      <c r="B153" s="38" t="s">
        <v>340</v>
      </c>
      <c r="C153" s="39" t="s">
        <v>331</v>
      </c>
      <c r="D153" s="40" t="s">
        <v>0</v>
      </c>
      <c r="E153" s="180">
        <v>10</v>
      </c>
      <c r="F153" s="206"/>
      <c r="G153" s="61" t="s">
        <v>1</v>
      </c>
      <c r="H153" s="180">
        <v>1</v>
      </c>
      <c r="I153" s="206"/>
      <c r="J153" s="40" t="s">
        <v>2</v>
      </c>
      <c r="K153" s="180">
        <v>1</v>
      </c>
      <c r="L153" s="206"/>
      <c r="M153" s="185" t="str">
        <f t="shared" si="5"/>
        <v> </v>
      </c>
    </row>
    <row r="154" spans="2:13" s="36" customFormat="1" ht="21" customHeight="1">
      <c r="B154" s="38" t="s">
        <v>341</v>
      </c>
      <c r="C154" s="39" t="s">
        <v>332</v>
      </c>
      <c r="D154" s="40" t="s">
        <v>0</v>
      </c>
      <c r="E154" s="180">
        <v>10</v>
      </c>
      <c r="F154" s="206"/>
      <c r="G154" s="61" t="s">
        <v>1</v>
      </c>
      <c r="H154" s="180">
        <v>1</v>
      </c>
      <c r="I154" s="206"/>
      <c r="J154" s="40" t="s">
        <v>2</v>
      </c>
      <c r="K154" s="180">
        <v>1</v>
      </c>
      <c r="L154" s="206"/>
      <c r="M154" s="185" t="str">
        <f t="shared" si="5"/>
        <v> </v>
      </c>
    </row>
    <row r="155" spans="2:13" s="36" customFormat="1" ht="21" customHeight="1">
      <c r="B155" s="38" t="s">
        <v>353</v>
      </c>
      <c r="C155" s="39" t="s">
        <v>337</v>
      </c>
      <c r="D155" s="40" t="s">
        <v>0</v>
      </c>
      <c r="E155" s="180">
        <v>150</v>
      </c>
      <c r="F155" s="206"/>
      <c r="G155" s="61" t="s">
        <v>1</v>
      </c>
      <c r="H155" s="180">
        <v>15</v>
      </c>
      <c r="I155" s="206"/>
      <c r="J155" s="40" t="s">
        <v>2</v>
      </c>
      <c r="K155" s="180">
        <v>1</v>
      </c>
      <c r="L155" s="206"/>
      <c r="M155" s="185" t="str">
        <f t="shared" si="5"/>
        <v> </v>
      </c>
    </row>
    <row r="156" spans="2:13" s="36" customFormat="1" ht="21" customHeight="1">
      <c r="B156" s="38" t="s">
        <v>354</v>
      </c>
      <c r="C156" s="39" t="s">
        <v>338</v>
      </c>
      <c r="D156" s="40" t="s">
        <v>0</v>
      </c>
      <c r="E156" s="180">
        <v>150</v>
      </c>
      <c r="F156" s="206"/>
      <c r="G156" s="61" t="s">
        <v>1</v>
      </c>
      <c r="H156" s="180">
        <v>15</v>
      </c>
      <c r="I156" s="206"/>
      <c r="J156" s="40" t="s">
        <v>2</v>
      </c>
      <c r="K156" s="180">
        <v>1</v>
      </c>
      <c r="L156" s="206"/>
      <c r="M156" s="185" t="str">
        <f t="shared" si="5"/>
        <v> </v>
      </c>
    </row>
    <row r="157" spans="2:13" s="36" customFormat="1" ht="21" customHeight="1">
      <c r="B157" s="38" t="s">
        <v>355</v>
      </c>
      <c r="C157" s="39" t="s">
        <v>339</v>
      </c>
      <c r="D157" s="40" t="s">
        <v>0</v>
      </c>
      <c r="E157" s="180">
        <v>150</v>
      </c>
      <c r="F157" s="206"/>
      <c r="G157" s="61" t="s">
        <v>1</v>
      </c>
      <c r="H157" s="180">
        <v>15</v>
      </c>
      <c r="I157" s="206"/>
      <c r="J157" s="40" t="s">
        <v>2</v>
      </c>
      <c r="K157" s="180">
        <v>1</v>
      </c>
      <c r="L157" s="206"/>
      <c r="M157" s="185" t="str">
        <f t="shared" si="5"/>
        <v> </v>
      </c>
    </row>
    <row r="158" spans="2:13" s="36" customFormat="1" ht="21" customHeight="1" thickBot="1">
      <c r="B158" s="41" t="s">
        <v>356</v>
      </c>
      <c r="C158" s="42" t="s">
        <v>342</v>
      </c>
      <c r="D158" s="43" t="s">
        <v>0</v>
      </c>
      <c r="E158" s="181">
        <v>50</v>
      </c>
      <c r="F158" s="207"/>
      <c r="G158" s="62" t="s">
        <v>1</v>
      </c>
      <c r="H158" s="181">
        <v>5</v>
      </c>
      <c r="I158" s="206"/>
      <c r="J158" s="43" t="s">
        <v>2</v>
      </c>
      <c r="K158" s="181">
        <v>5</v>
      </c>
      <c r="L158" s="206"/>
      <c r="M158" s="185" t="str">
        <f t="shared" si="5"/>
        <v> </v>
      </c>
    </row>
    <row r="159" spans="2:13" s="36" customFormat="1" ht="30" customHeight="1" thickBot="1" thickTop="1">
      <c r="B159" s="35"/>
      <c r="C159" s="35"/>
      <c r="D159" s="217"/>
      <c r="E159" s="217"/>
      <c r="F159" s="217"/>
      <c r="G159" s="217"/>
      <c r="H159" s="217"/>
      <c r="I159" s="218"/>
      <c r="J159" s="214" t="s">
        <v>529</v>
      </c>
      <c r="K159" s="215"/>
      <c r="L159" s="216"/>
      <c r="M159" s="167">
        <f>IF(ISNUMBER(SUM(M133:M158)),SUM(M133:M158)," ")</f>
        <v>0</v>
      </c>
    </row>
    <row r="160" spans="2:13" s="36" customFormat="1" ht="29.25" customHeight="1" thickBot="1" thickTop="1">
      <c r="B160" s="35"/>
      <c r="C160" s="35"/>
      <c r="D160" s="24"/>
      <c r="E160" s="37"/>
      <c r="G160" s="37"/>
      <c r="H160" s="24"/>
      <c r="I160" s="37"/>
      <c r="K160" s="37"/>
      <c r="L160" s="24"/>
      <c r="M160" s="37"/>
    </row>
    <row r="161" spans="2:13" s="36" customFormat="1" ht="45" customHeight="1" thickTop="1">
      <c r="B161" s="122" t="s">
        <v>520</v>
      </c>
      <c r="C161" s="124" t="s">
        <v>571</v>
      </c>
      <c r="D161" s="121" t="s">
        <v>519</v>
      </c>
      <c r="E161" s="133" t="s">
        <v>514</v>
      </c>
      <c r="F161" s="115" t="s">
        <v>515</v>
      </c>
      <c r="G161" s="136" t="s">
        <v>516</v>
      </c>
      <c r="H161" s="24"/>
      <c r="I161" s="37"/>
      <c r="K161" s="37"/>
      <c r="L161" s="24"/>
      <c r="M161" s="37"/>
    </row>
    <row r="162" spans="2:13" s="36" customFormat="1" ht="21" customHeight="1">
      <c r="B162" s="55" t="s">
        <v>202</v>
      </c>
      <c r="C162" s="45" t="s">
        <v>473</v>
      </c>
      <c r="D162" s="46" t="s">
        <v>32</v>
      </c>
      <c r="E162" s="159">
        <v>100</v>
      </c>
      <c r="F162" s="169"/>
      <c r="G162" s="162" t="str">
        <f>IF(F162=0," ",PRODUCT(E162,F162))</f>
        <v> </v>
      </c>
      <c r="H162" s="24"/>
      <c r="I162" s="37"/>
      <c r="K162" s="37"/>
      <c r="L162" s="24"/>
      <c r="M162" s="37"/>
    </row>
    <row r="163" spans="2:13" s="36" customFormat="1" ht="21" customHeight="1">
      <c r="B163" s="55" t="s">
        <v>149</v>
      </c>
      <c r="C163" s="45" t="s">
        <v>474</v>
      </c>
      <c r="D163" s="46" t="s">
        <v>33</v>
      </c>
      <c r="E163" s="159">
        <v>50</v>
      </c>
      <c r="F163" s="169"/>
      <c r="G163" s="162" t="str">
        <f aca="true" t="shared" si="6" ref="G163:G189">IF(F163=0," ",PRODUCT(E163,F163))</f>
        <v> </v>
      </c>
      <c r="H163" s="24"/>
      <c r="I163" s="37"/>
      <c r="K163" s="37"/>
      <c r="L163" s="24"/>
      <c r="M163" s="37"/>
    </row>
    <row r="164" spans="2:13" s="36" customFormat="1" ht="21" customHeight="1">
      <c r="B164" s="55" t="s">
        <v>150</v>
      </c>
      <c r="C164" s="45" t="s">
        <v>475</v>
      </c>
      <c r="D164" s="46" t="s">
        <v>33</v>
      </c>
      <c r="E164" s="159">
        <v>1</v>
      </c>
      <c r="F164" s="169"/>
      <c r="G164" s="162" t="str">
        <f t="shared" si="6"/>
        <v> </v>
      </c>
      <c r="H164" s="24"/>
      <c r="I164" s="37"/>
      <c r="K164" s="37"/>
      <c r="L164" s="24"/>
      <c r="M164" s="37"/>
    </row>
    <row r="165" spans="2:13" s="36" customFormat="1" ht="21" customHeight="1">
      <c r="B165" s="55" t="s">
        <v>151</v>
      </c>
      <c r="C165" s="45" t="s">
        <v>476</v>
      </c>
      <c r="D165" s="46" t="s">
        <v>33</v>
      </c>
      <c r="E165" s="159">
        <v>10</v>
      </c>
      <c r="F165" s="169"/>
      <c r="G165" s="162" t="str">
        <f t="shared" si="6"/>
        <v> </v>
      </c>
      <c r="H165" s="24"/>
      <c r="I165" s="37"/>
      <c r="K165" s="37"/>
      <c r="L165" s="24"/>
      <c r="M165" s="37"/>
    </row>
    <row r="166" spans="2:13" s="36" customFormat="1" ht="21" customHeight="1">
      <c r="B166" s="55" t="s">
        <v>152</v>
      </c>
      <c r="C166" s="45" t="s">
        <v>477</v>
      </c>
      <c r="D166" s="46" t="s">
        <v>33</v>
      </c>
      <c r="E166" s="159">
        <v>50</v>
      </c>
      <c r="F166" s="169"/>
      <c r="G166" s="162" t="str">
        <f t="shared" si="6"/>
        <v> </v>
      </c>
      <c r="H166" s="24"/>
      <c r="I166" s="37"/>
      <c r="K166" s="37"/>
      <c r="L166" s="24"/>
      <c r="M166" s="37"/>
    </row>
    <row r="167" spans="2:13" s="36" customFormat="1" ht="21" customHeight="1">
      <c r="B167" s="55" t="s">
        <v>153</v>
      </c>
      <c r="C167" s="45" t="s">
        <v>478</v>
      </c>
      <c r="D167" s="46" t="s">
        <v>33</v>
      </c>
      <c r="E167" s="159">
        <v>1</v>
      </c>
      <c r="F167" s="169"/>
      <c r="G167" s="162" t="str">
        <f t="shared" si="6"/>
        <v> </v>
      </c>
      <c r="H167" s="24"/>
      <c r="I167" s="37"/>
      <c r="K167" s="37"/>
      <c r="L167" s="24"/>
      <c r="M167" s="37"/>
    </row>
    <row r="168" spans="2:13" s="36" customFormat="1" ht="21" customHeight="1">
      <c r="B168" s="55" t="s">
        <v>154</v>
      </c>
      <c r="C168" s="45" t="s">
        <v>479</v>
      </c>
      <c r="D168" s="46" t="s">
        <v>33</v>
      </c>
      <c r="E168" s="159">
        <v>3</v>
      </c>
      <c r="F168" s="169"/>
      <c r="G168" s="162" t="str">
        <f t="shared" si="6"/>
        <v> </v>
      </c>
      <c r="H168" s="24"/>
      <c r="I168" s="37"/>
      <c r="K168" s="37"/>
      <c r="L168" s="24"/>
      <c r="M168" s="37"/>
    </row>
    <row r="169" spans="2:13" s="36" customFormat="1" ht="21" customHeight="1">
      <c r="B169" s="55" t="s">
        <v>155</v>
      </c>
      <c r="C169" s="45" t="s">
        <v>480</v>
      </c>
      <c r="D169" s="46" t="s">
        <v>33</v>
      </c>
      <c r="E169" s="159">
        <v>1</v>
      </c>
      <c r="F169" s="169"/>
      <c r="G169" s="162" t="str">
        <f t="shared" si="6"/>
        <v> </v>
      </c>
      <c r="H169" s="24"/>
      <c r="I169" s="37"/>
      <c r="K169" s="37"/>
      <c r="L169" s="24"/>
      <c r="M169" s="37"/>
    </row>
    <row r="170" spans="2:13" s="36" customFormat="1" ht="21" customHeight="1">
      <c r="B170" s="55" t="s">
        <v>156</v>
      </c>
      <c r="C170" s="45" t="s">
        <v>481</v>
      </c>
      <c r="D170" s="46" t="s">
        <v>33</v>
      </c>
      <c r="E170" s="159">
        <v>50</v>
      </c>
      <c r="F170" s="169"/>
      <c r="G170" s="162" t="str">
        <f t="shared" si="6"/>
        <v> </v>
      </c>
      <c r="H170" s="24"/>
      <c r="I170" s="37"/>
      <c r="K170" s="37"/>
      <c r="L170" s="24"/>
      <c r="M170" s="37"/>
    </row>
    <row r="171" spans="2:13" s="36" customFormat="1" ht="21" customHeight="1">
      <c r="B171" s="55" t="s">
        <v>157</v>
      </c>
      <c r="C171" s="45" t="s">
        <v>482</v>
      </c>
      <c r="D171" s="46" t="s">
        <v>33</v>
      </c>
      <c r="E171" s="159">
        <v>50</v>
      </c>
      <c r="F171" s="169"/>
      <c r="G171" s="162" t="str">
        <f t="shared" si="6"/>
        <v> </v>
      </c>
      <c r="H171" s="24"/>
      <c r="I171" s="37"/>
      <c r="K171" s="37"/>
      <c r="L171" s="24"/>
      <c r="M171" s="37"/>
    </row>
    <row r="172" spans="2:13" s="36" customFormat="1" ht="21" customHeight="1">
      <c r="B172" s="55" t="s">
        <v>158</v>
      </c>
      <c r="C172" s="45" t="s">
        <v>483</v>
      </c>
      <c r="D172" s="46" t="s">
        <v>33</v>
      </c>
      <c r="E172" s="159">
        <v>1</v>
      </c>
      <c r="F172" s="169"/>
      <c r="G172" s="162" t="str">
        <f t="shared" si="6"/>
        <v> </v>
      </c>
      <c r="H172" s="24"/>
      <c r="I172" s="37"/>
      <c r="K172" s="37"/>
      <c r="L172" s="24"/>
      <c r="M172" s="37"/>
    </row>
    <row r="173" spans="2:13" s="36" customFormat="1" ht="21" customHeight="1">
      <c r="B173" s="55" t="s">
        <v>159</v>
      </c>
      <c r="C173" s="45" t="s">
        <v>484</v>
      </c>
      <c r="D173" s="46" t="s">
        <v>33</v>
      </c>
      <c r="E173" s="159">
        <v>1</v>
      </c>
      <c r="F173" s="169"/>
      <c r="G173" s="162" t="str">
        <f t="shared" si="6"/>
        <v> </v>
      </c>
      <c r="H173" s="24"/>
      <c r="I173" s="37"/>
      <c r="K173" s="37"/>
      <c r="L173" s="24"/>
      <c r="M173" s="37"/>
    </row>
    <row r="174" spans="2:13" s="36" customFormat="1" ht="21" customHeight="1">
      <c r="B174" s="55" t="s">
        <v>160</v>
      </c>
      <c r="C174" s="45" t="s">
        <v>485</v>
      </c>
      <c r="D174" s="46" t="s">
        <v>33</v>
      </c>
      <c r="E174" s="159">
        <v>50</v>
      </c>
      <c r="F174" s="169"/>
      <c r="G174" s="162" t="str">
        <f t="shared" si="6"/>
        <v> </v>
      </c>
      <c r="H174" s="24"/>
      <c r="I174" s="37"/>
      <c r="K174" s="37"/>
      <c r="L174" s="24"/>
      <c r="M174" s="37"/>
    </row>
    <row r="175" spans="2:13" s="36" customFormat="1" ht="21" customHeight="1">
      <c r="B175" s="55" t="s">
        <v>161</v>
      </c>
      <c r="C175" s="45" t="s">
        <v>486</v>
      </c>
      <c r="D175" s="46" t="s">
        <v>34</v>
      </c>
      <c r="E175" s="159">
        <v>75</v>
      </c>
      <c r="F175" s="169"/>
      <c r="G175" s="162" t="str">
        <f t="shared" si="6"/>
        <v> </v>
      </c>
      <c r="H175" s="24"/>
      <c r="I175" s="37"/>
      <c r="K175" s="37"/>
      <c r="L175" s="24"/>
      <c r="M175" s="37"/>
    </row>
    <row r="176" spans="2:13" s="36" customFormat="1" ht="21" customHeight="1">
      <c r="B176" s="55" t="s">
        <v>162</v>
      </c>
      <c r="C176" s="45" t="s">
        <v>487</v>
      </c>
      <c r="D176" s="46" t="s">
        <v>33</v>
      </c>
      <c r="E176" s="159">
        <v>20</v>
      </c>
      <c r="F176" s="169"/>
      <c r="G176" s="162" t="str">
        <f t="shared" si="6"/>
        <v> </v>
      </c>
      <c r="H176" s="24"/>
      <c r="I176" s="37"/>
      <c r="K176" s="37"/>
      <c r="L176" s="24"/>
      <c r="M176" s="37"/>
    </row>
    <row r="177" spans="2:13" s="36" customFormat="1" ht="21" customHeight="1">
      <c r="B177" s="55" t="s">
        <v>163</v>
      </c>
      <c r="C177" s="45" t="s">
        <v>488</v>
      </c>
      <c r="D177" s="46" t="s">
        <v>33</v>
      </c>
      <c r="E177" s="159">
        <v>30</v>
      </c>
      <c r="F177" s="169"/>
      <c r="G177" s="162" t="str">
        <f t="shared" si="6"/>
        <v> </v>
      </c>
      <c r="H177" s="24"/>
      <c r="I177" s="37"/>
      <c r="K177" s="37"/>
      <c r="L177" s="24"/>
      <c r="M177" s="37"/>
    </row>
    <row r="178" spans="2:13" s="36" customFormat="1" ht="21" customHeight="1">
      <c r="B178" s="55" t="s">
        <v>164</v>
      </c>
      <c r="C178" s="45" t="s">
        <v>489</v>
      </c>
      <c r="D178" s="46" t="s">
        <v>35</v>
      </c>
      <c r="E178" s="159">
        <v>50</v>
      </c>
      <c r="F178" s="169"/>
      <c r="G178" s="162" t="str">
        <f t="shared" si="6"/>
        <v> </v>
      </c>
      <c r="H178" s="24"/>
      <c r="I178" s="37"/>
      <c r="K178" s="37"/>
      <c r="L178" s="24"/>
      <c r="M178" s="37"/>
    </row>
    <row r="179" spans="2:13" s="36" customFormat="1" ht="21" customHeight="1">
      <c r="B179" s="55" t="s">
        <v>165</v>
      </c>
      <c r="C179" s="45" t="s">
        <v>490</v>
      </c>
      <c r="D179" s="46" t="s">
        <v>35</v>
      </c>
      <c r="E179" s="159">
        <v>50</v>
      </c>
      <c r="F179" s="169"/>
      <c r="G179" s="162" t="str">
        <f t="shared" si="6"/>
        <v> </v>
      </c>
      <c r="H179" s="24"/>
      <c r="I179" s="37"/>
      <c r="K179" s="37"/>
      <c r="L179" s="24"/>
      <c r="M179" s="37"/>
    </row>
    <row r="180" spans="2:13" s="36" customFormat="1" ht="21" customHeight="1">
      <c r="B180" s="55" t="s">
        <v>212</v>
      </c>
      <c r="C180" s="45" t="s">
        <v>491</v>
      </c>
      <c r="D180" s="46" t="s">
        <v>35</v>
      </c>
      <c r="E180" s="159">
        <v>50</v>
      </c>
      <c r="F180" s="169"/>
      <c r="G180" s="162" t="str">
        <f t="shared" si="6"/>
        <v> </v>
      </c>
      <c r="H180" s="24"/>
      <c r="I180" s="37"/>
      <c r="K180" s="37"/>
      <c r="L180" s="24"/>
      <c r="M180" s="37"/>
    </row>
    <row r="181" spans="2:13" s="36" customFormat="1" ht="21" customHeight="1">
      <c r="B181" s="55" t="s">
        <v>213</v>
      </c>
      <c r="C181" s="45" t="s">
        <v>357</v>
      </c>
      <c r="D181" s="46" t="s">
        <v>521</v>
      </c>
      <c r="E181" s="159">
        <v>100</v>
      </c>
      <c r="F181" s="169"/>
      <c r="G181" s="162" t="str">
        <f t="shared" si="6"/>
        <v> </v>
      </c>
      <c r="H181" s="24"/>
      <c r="I181" s="37"/>
      <c r="K181" s="37"/>
      <c r="L181" s="24"/>
      <c r="M181" s="37"/>
    </row>
    <row r="182" spans="2:13" s="36" customFormat="1" ht="21" customHeight="1">
      <c r="B182" s="55" t="s">
        <v>214</v>
      </c>
      <c r="C182" s="45" t="s">
        <v>492</v>
      </c>
      <c r="D182" s="46" t="s">
        <v>522</v>
      </c>
      <c r="E182" s="159">
        <v>10</v>
      </c>
      <c r="F182" s="169"/>
      <c r="G182" s="162" t="str">
        <f t="shared" si="6"/>
        <v> </v>
      </c>
      <c r="H182" s="24"/>
      <c r="I182" s="37"/>
      <c r="K182" s="37"/>
      <c r="L182" s="24"/>
      <c r="M182" s="37"/>
    </row>
    <row r="183" spans="2:13" s="36" customFormat="1" ht="21" customHeight="1">
      <c r="B183" s="55" t="s">
        <v>358</v>
      </c>
      <c r="C183" s="45" t="s">
        <v>493</v>
      </c>
      <c r="D183" s="46" t="s">
        <v>33</v>
      </c>
      <c r="E183" s="159">
        <v>10</v>
      </c>
      <c r="F183" s="169"/>
      <c r="G183" s="162" t="str">
        <f t="shared" si="6"/>
        <v> </v>
      </c>
      <c r="H183" s="24"/>
      <c r="I183" s="37"/>
      <c r="K183" s="37"/>
      <c r="L183" s="24"/>
      <c r="M183" s="37"/>
    </row>
    <row r="184" spans="2:13" s="36" customFormat="1" ht="21" customHeight="1">
      <c r="B184" s="55" t="s">
        <v>359</v>
      </c>
      <c r="C184" s="45" t="s">
        <v>494</v>
      </c>
      <c r="D184" s="46" t="s">
        <v>33</v>
      </c>
      <c r="E184" s="159">
        <v>5</v>
      </c>
      <c r="F184" s="169"/>
      <c r="G184" s="162" t="str">
        <f t="shared" si="6"/>
        <v> </v>
      </c>
      <c r="H184" s="24"/>
      <c r="I184" s="37"/>
      <c r="K184" s="37"/>
      <c r="L184" s="24"/>
      <c r="M184" s="37"/>
    </row>
    <row r="185" spans="2:13" s="36" customFormat="1" ht="21" customHeight="1">
      <c r="B185" s="55" t="s">
        <v>360</v>
      </c>
      <c r="C185" s="45" t="s">
        <v>495</v>
      </c>
      <c r="D185" s="46" t="s">
        <v>33</v>
      </c>
      <c r="E185" s="159">
        <v>10</v>
      </c>
      <c r="F185" s="169"/>
      <c r="G185" s="162" t="str">
        <f t="shared" si="6"/>
        <v> </v>
      </c>
      <c r="H185" s="24"/>
      <c r="I185" s="37"/>
      <c r="K185" s="37"/>
      <c r="L185" s="24"/>
      <c r="M185" s="37"/>
    </row>
    <row r="186" spans="2:13" s="36" customFormat="1" ht="21" customHeight="1">
      <c r="B186" s="55" t="s">
        <v>361</v>
      </c>
      <c r="C186" s="45" t="s">
        <v>496</v>
      </c>
      <c r="D186" s="46" t="s">
        <v>33</v>
      </c>
      <c r="E186" s="182">
        <v>5</v>
      </c>
      <c r="F186" s="169"/>
      <c r="G186" s="162" t="str">
        <f t="shared" si="6"/>
        <v> </v>
      </c>
      <c r="H186" s="24"/>
      <c r="I186" s="37"/>
      <c r="K186" s="37"/>
      <c r="L186" s="24"/>
      <c r="M186" s="37"/>
    </row>
    <row r="187" spans="2:13" s="36" customFormat="1" ht="21" customHeight="1">
      <c r="B187" s="55" t="s">
        <v>362</v>
      </c>
      <c r="C187" s="45" t="s">
        <v>497</v>
      </c>
      <c r="D187" s="46" t="s">
        <v>33</v>
      </c>
      <c r="E187" s="182">
        <v>10</v>
      </c>
      <c r="F187" s="169"/>
      <c r="G187" s="162" t="str">
        <f t="shared" si="6"/>
        <v> </v>
      </c>
      <c r="H187" s="24"/>
      <c r="I187" s="37"/>
      <c r="K187" s="37"/>
      <c r="L187" s="24"/>
      <c r="M187" s="37"/>
    </row>
    <row r="188" spans="2:13" s="36" customFormat="1" ht="21" customHeight="1">
      <c r="B188" s="55" t="s">
        <v>363</v>
      </c>
      <c r="C188" s="45" t="s">
        <v>498</v>
      </c>
      <c r="D188" s="46" t="s">
        <v>33</v>
      </c>
      <c r="E188" s="182">
        <v>5</v>
      </c>
      <c r="F188" s="169"/>
      <c r="G188" s="162" t="str">
        <f t="shared" si="6"/>
        <v> </v>
      </c>
      <c r="H188" s="24"/>
      <c r="I188" s="37"/>
      <c r="K188" s="37"/>
      <c r="L188" s="24"/>
      <c r="M188" s="37"/>
    </row>
    <row r="189" spans="2:13" s="36" customFormat="1" ht="21" customHeight="1" thickBot="1">
      <c r="B189" s="64" t="s">
        <v>364</v>
      </c>
      <c r="C189" s="57" t="s">
        <v>365</v>
      </c>
      <c r="D189" s="52" t="s">
        <v>33</v>
      </c>
      <c r="E189" s="168">
        <v>500</v>
      </c>
      <c r="F189" s="170"/>
      <c r="G189" s="162" t="str">
        <f t="shared" si="6"/>
        <v> </v>
      </c>
      <c r="H189" s="24"/>
      <c r="I189" s="37"/>
      <c r="K189" s="37"/>
      <c r="L189" s="24"/>
      <c r="M189" s="37"/>
    </row>
    <row r="190" spans="2:14" ht="30" customHeight="1" thickBot="1" thickTop="1">
      <c r="B190" s="20"/>
      <c r="C190" s="20"/>
      <c r="D190" s="214" t="s">
        <v>530</v>
      </c>
      <c r="E190" s="215"/>
      <c r="F190" s="216"/>
      <c r="G190" s="167">
        <f>IF(ISNUMBER(SUM(G162:G189)),SUM(G162:G189)," ")</f>
        <v>0</v>
      </c>
      <c r="H190" s="14"/>
      <c r="I190" s="15"/>
      <c r="J190" s="13"/>
      <c r="K190" s="15"/>
      <c r="L190" s="14"/>
      <c r="M190" s="6"/>
      <c r="N190" s="5"/>
    </row>
    <row r="191" spans="2:4" ht="13.5" thickTop="1">
      <c r="B191" s="21"/>
      <c r="C191" s="21"/>
      <c r="D191" s="18"/>
    </row>
    <row r="192" spans="2:4" ht="12.75">
      <c r="B192" s="21"/>
      <c r="C192" s="21"/>
      <c r="D192" s="18"/>
    </row>
    <row r="193" spans="2:4" ht="12.75">
      <c r="B193" s="21"/>
      <c r="C193" s="21"/>
      <c r="D193" s="18"/>
    </row>
    <row r="194" spans="2:4" ht="12.75">
      <c r="B194" s="21"/>
      <c r="C194" s="21"/>
      <c r="D194" s="18"/>
    </row>
    <row r="195" spans="2:4" ht="12.75">
      <c r="B195" s="21"/>
      <c r="C195" s="21"/>
      <c r="D195" s="18"/>
    </row>
    <row r="196" spans="2:4" ht="12.75">
      <c r="B196" s="21"/>
      <c r="C196" s="21"/>
      <c r="D196" s="18"/>
    </row>
    <row r="197" spans="2:4" ht="12.75">
      <c r="B197" s="21"/>
      <c r="C197" s="21"/>
      <c r="D197" s="18"/>
    </row>
    <row r="198" spans="2:4" ht="12.75">
      <c r="B198" s="21"/>
      <c r="C198" s="21"/>
      <c r="D198" s="18"/>
    </row>
    <row r="199" spans="2:4" ht="12.75">
      <c r="B199" s="21"/>
      <c r="C199" s="21"/>
      <c r="D199" s="18"/>
    </row>
    <row r="200" spans="2:4" ht="12.75">
      <c r="B200" s="21"/>
      <c r="C200" s="21"/>
      <c r="D200" s="18"/>
    </row>
    <row r="201" spans="2:4" ht="12.75">
      <c r="B201" s="21"/>
      <c r="C201" s="21"/>
      <c r="D201" s="18"/>
    </row>
    <row r="202" spans="2:4" ht="12.75">
      <c r="B202" s="21"/>
      <c r="C202" s="21"/>
      <c r="D202" s="18"/>
    </row>
    <row r="203" spans="2:4" ht="12.75">
      <c r="B203" s="21"/>
      <c r="C203" s="21"/>
      <c r="D203" s="18"/>
    </row>
    <row r="204" spans="2:4" ht="12.75">
      <c r="B204" s="21"/>
      <c r="C204" s="21"/>
      <c r="D204" s="18"/>
    </row>
    <row r="205" spans="2:4" ht="12.75">
      <c r="B205" s="21"/>
      <c r="C205" s="21"/>
      <c r="D205" s="18"/>
    </row>
    <row r="206" spans="2:4" ht="12.75">
      <c r="B206" s="21"/>
      <c r="C206" s="21"/>
      <c r="D206" s="18"/>
    </row>
    <row r="207" spans="2:4" ht="12.75">
      <c r="B207" s="21"/>
      <c r="C207" s="21"/>
      <c r="D207" s="18"/>
    </row>
    <row r="208" spans="2:4" ht="12.75">
      <c r="B208" s="21"/>
      <c r="C208" s="21"/>
      <c r="D208" s="18"/>
    </row>
  </sheetData>
  <sheetProtection sheet="1" formatColumns="0"/>
  <mergeCells count="18">
    <mergeCell ref="G25:I25"/>
    <mergeCell ref="D25:F25"/>
    <mergeCell ref="J43:L43"/>
    <mergeCell ref="J25:L25"/>
    <mergeCell ref="J159:L159"/>
    <mergeCell ref="G130:I130"/>
    <mergeCell ref="J130:L130"/>
    <mergeCell ref="J105:L105"/>
    <mergeCell ref="D18:F18"/>
    <mergeCell ref="D190:F190"/>
    <mergeCell ref="D159:F159"/>
    <mergeCell ref="G159:I159"/>
    <mergeCell ref="D63:F63"/>
    <mergeCell ref="D43:F43"/>
    <mergeCell ref="G43:I43"/>
    <mergeCell ref="D130:F130"/>
    <mergeCell ref="D105:F105"/>
    <mergeCell ref="G105:I105"/>
  </mergeCells>
  <conditionalFormatting sqref="N105:IT105 E113:E115 C109:E112 B108:E108 C20 B105:C105 C27 A1:IV1 C45 N27:IT27 N20:IT20 C2:D2 C65 C107 C132 C161 A19:IV19 N132:IT132 A44:IV44 C116:E129 B109:B129 A189:F189 A160:IV160 H2:IU2 A3:F17 L28:L42 L108:L129 A133:D154 F162:F187 A28:G42 A21:L24 I28:J42 A46:F62 H45:IV45 N65:IT65 I108:J129 N107:IT129 F133:G154 H161:IV161 A191:IV65532 A190:C190 A159:C159 N133:IV159 A130:C130 N130:IV130 A64:IV64 A63:C63 A43:C43 N28:IV43 A25:C25 N21:IV25 A18:C18 H3:IV18 H162:IV190 A26:IV26 A106:IV106 F108:G129 A155:G158 A131:IV131 E188:F188 A162:D188 I133:J158 L133:L158 H46:IV63 N66:IV104 A66:L83 A104:L104 D86:L88 C88 C89:L103 C84:L85 A84:B103">
    <cfRule type="expression" priority="216" dxfId="0" stopIfTrue="1">
      <formula>CELL("protect",INDIRECT(ADDRESS(ROW(),COLUMN())))=0</formula>
    </cfRule>
  </conditionalFormatting>
  <conditionalFormatting sqref="C113:D115">
    <cfRule type="expression" priority="213" dxfId="0" stopIfTrue="1">
      <formula>CELL("protect",INDIRECT(ADDRESS(ROW(),COLUMN())))=0</formula>
    </cfRule>
  </conditionalFormatting>
  <conditionalFormatting sqref="D2">
    <cfRule type="expression" priority="211" dxfId="0" stopIfTrue="1">
      <formula>CELL("protect",INDIRECT(ADDRESS(ROW(),COLUMN())))=0</formula>
    </cfRule>
  </conditionalFormatting>
  <conditionalFormatting sqref="D3:D17">
    <cfRule type="expression" priority="210" dxfId="0" stopIfTrue="1">
      <formula>CELL("protect",INDIRECT(ADDRESS(ROW(),COLUMN())))=0</formula>
    </cfRule>
  </conditionalFormatting>
  <conditionalFormatting sqref="B20">
    <cfRule type="expression" priority="189" dxfId="0" stopIfTrue="1">
      <formula>CELL("protect",INDIRECT(ADDRESS(ROW(),COLUMN())))=0</formula>
    </cfRule>
  </conditionalFormatting>
  <conditionalFormatting sqref="E2:F2">
    <cfRule type="expression" priority="159" dxfId="0" stopIfTrue="1">
      <formula>CELL("protect",INDIRECT(ADDRESS(ROW(),COLUMN())))=0</formula>
    </cfRule>
  </conditionalFormatting>
  <conditionalFormatting sqref="H28:H42">
    <cfRule type="expression" priority="143" dxfId="0" stopIfTrue="1">
      <formula>CELL("protect",INDIRECT(ADDRESS(ROW(),COLUMN())))=0</formula>
    </cfRule>
  </conditionalFormatting>
  <conditionalFormatting sqref="H27">
    <cfRule type="expression" priority="142" dxfId="0" stopIfTrue="1">
      <formula>CELL("protect",INDIRECT(ADDRESS(ROW(),COLUMN())))=0</formula>
    </cfRule>
  </conditionalFormatting>
  <conditionalFormatting sqref="E20">
    <cfRule type="expression" priority="158" dxfId="0" stopIfTrue="1">
      <formula>CELL("protect",INDIRECT(ADDRESS(ROW(),COLUMN())))=0</formula>
    </cfRule>
  </conditionalFormatting>
  <conditionalFormatting sqref="E27">
    <cfRule type="expression" priority="157" dxfId="0" stopIfTrue="1">
      <formula>CELL("protect",INDIRECT(ADDRESS(ROW(),COLUMN())))=0</formula>
    </cfRule>
  </conditionalFormatting>
  <conditionalFormatting sqref="E45">
    <cfRule type="expression" priority="156" dxfId="0" stopIfTrue="1">
      <formula>CELL("protect",INDIRECT(ADDRESS(ROW(),COLUMN())))=0</formula>
    </cfRule>
  </conditionalFormatting>
  <conditionalFormatting sqref="E65">
    <cfRule type="expression" priority="155" dxfId="0" stopIfTrue="1">
      <formula>CELL("protect",INDIRECT(ADDRESS(ROW(),COLUMN())))=0</formula>
    </cfRule>
  </conditionalFormatting>
  <conditionalFormatting sqref="E107">
    <cfRule type="expression" priority="154" dxfId="0" stopIfTrue="1">
      <formula>CELL("protect",INDIRECT(ADDRESS(ROW(),COLUMN())))=0</formula>
    </cfRule>
  </conditionalFormatting>
  <conditionalFormatting sqref="G105">
    <cfRule type="expression" priority="91" dxfId="0" stopIfTrue="1">
      <formula>CELL("protect",INDIRECT(ADDRESS(ROW(),COLUMN())))=0</formula>
    </cfRule>
  </conditionalFormatting>
  <conditionalFormatting sqref="G25">
    <cfRule type="expression" priority="84" dxfId="0" stopIfTrue="1">
      <formula>CELL("protect",INDIRECT(ADDRESS(ROW(),COLUMN())))=0</formula>
    </cfRule>
  </conditionalFormatting>
  <conditionalFormatting sqref="K20">
    <cfRule type="expression" priority="144" dxfId="0" stopIfTrue="1">
      <formula>CELL("protect",INDIRECT(ADDRESS(ROW(),COLUMN())))=0</formula>
    </cfRule>
  </conditionalFormatting>
  <conditionalFormatting sqref="K65">
    <cfRule type="expression" priority="136" dxfId="0" stopIfTrue="1">
      <formula>CELL("protect",INDIRECT(ADDRESS(ROW(),COLUMN())))=0</formula>
    </cfRule>
  </conditionalFormatting>
  <conditionalFormatting sqref="K108:K129">
    <cfRule type="expression" priority="133" dxfId="0" stopIfTrue="1">
      <formula>CELL("protect",INDIRECT(ADDRESS(ROW(),COLUMN())))=0</formula>
    </cfRule>
  </conditionalFormatting>
  <conditionalFormatting sqref="H133:H154">
    <cfRule type="expression" priority="128" dxfId="0" stopIfTrue="1">
      <formula>CELL("protect",INDIRECT(ADDRESS(ROW(),COLUMN())))=0</formula>
    </cfRule>
  </conditionalFormatting>
  <conditionalFormatting sqref="H155:H158">
    <cfRule type="expression" priority="129" dxfId="0" stopIfTrue="1">
      <formula>CELL("protect",INDIRECT(ADDRESS(ROW(),COLUMN())))=0</formula>
    </cfRule>
  </conditionalFormatting>
  <conditionalFormatting sqref="H20">
    <cfRule type="expression" priority="145" dxfId="0" stopIfTrue="1">
      <formula>CELL("protect",INDIRECT(ADDRESS(ROW(),COLUMN())))=0</formula>
    </cfRule>
  </conditionalFormatting>
  <conditionalFormatting sqref="J43">
    <cfRule type="expression" priority="86" dxfId="0" stopIfTrue="1">
      <formula>CELL("protect",INDIRECT(ADDRESS(ROW(),COLUMN())))=0</formula>
    </cfRule>
  </conditionalFormatting>
  <conditionalFormatting sqref="K28:K42">
    <cfRule type="expression" priority="141" dxfId="0" stopIfTrue="1">
      <formula>CELL("protect",INDIRECT(ADDRESS(ROW(),COLUMN())))=0</formula>
    </cfRule>
  </conditionalFormatting>
  <conditionalFormatting sqref="K27">
    <cfRule type="expression" priority="140" dxfId="0" stopIfTrue="1">
      <formula>CELL("protect",INDIRECT(ADDRESS(ROW(),COLUMN())))=0</formula>
    </cfRule>
  </conditionalFormatting>
  <conditionalFormatting sqref="H65">
    <cfRule type="expression" priority="138" dxfId="0" stopIfTrue="1">
      <formula>CELL("protect",INDIRECT(ADDRESS(ROW(),COLUMN())))=0</formula>
    </cfRule>
  </conditionalFormatting>
  <conditionalFormatting sqref="M25">
    <cfRule type="expression" priority="78" dxfId="0" stopIfTrue="1">
      <formula>CELL("protect",INDIRECT(ADDRESS(ROW(),COLUMN())))=0</formula>
    </cfRule>
  </conditionalFormatting>
  <conditionalFormatting sqref="H108:H129">
    <cfRule type="expression" priority="135" dxfId="0" stopIfTrue="1">
      <formula>CELL("protect",INDIRECT(ADDRESS(ROW(),COLUMN())))=0</formula>
    </cfRule>
  </conditionalFormatting>
  <conditionalFormatting sqref="H107">
    <cfRule type="expression" priority="134" dxfId="0" stopIfTrue="1">
      <formula>CELL("protect",INDIRECT(ADDRESS(ROW(),COLUMN())))=0</formula>
    </cfRule>
  </conditionalFormatting>
  <conditionalFormatting sqref="M43">
    <cfRule type="expression" priority="75" dxfId="0" stopIfTrue="1">
      <formula>CELL("protect",INDIRECT(ADDRESS(ROW(),COLUMN())))=0</formula>
    </cfRule>
  </conditionalFormatting>
  <conditionalFormatting sqref="K107">
    <cfRule type="expression" priority="132" dxfId="0" stopIfTrue="1">
      <formula>CELL("protect",INDIRECT(ADDRESS(ROW(),COLUMN())))=0</formula>
    </cfRule>
  </conditionalFormatting>
  <conditionalFormatting sqref="E133:E154">
    <cfRule type="expression" priority="131" dxfId="0" stopIfTrue="1">
      <formula>CELL("protect",INDIRECT(ADDRESS(ROW(),COLUMN())))=0</formula>
    </cfRule>
  </conditionalFormatting>
  <conditionalFormatting sqref="E132">
    <cfRule type="expression" priority="130" dxfId="0" stopIfTrue="1">
      <formula>CELL("protect",INDIRECT(ADDRESS(ROW(),COLUMN())))=0</formula>
    </cfRule>
  </conditionalFormatting>
  <conditionalFormatting sqref="M105">
    <cfRule type="expression" priority="71" dxfId="0" stopIfTrue="1">
      <formula>CELL("protect",INDIRECT(ADDRESS(ROW(),COLUMN())))=0</formula>
    </cfRule>
  </conditionalFormatting>
  <conditionalFormatting sqref="H132">
    <cfRule type="expression" priority="127" dxfId="0" stopIfTrue="1">
      <formula>CELL("protect",INDIRECT(ADDRESS(ROW(),COLUMN())))=0</formula>
    </cfRule>
  </conditionalFormatting>
  <conditionalFormatting sqref="K155:K158">
    <cfRule type="expression" priority="126" dxfId="0" stopIfTrue="1">
      <formula>CELL("protect",INDIRECT(ADDRESS(ROW(),COLUMN())))=0</formula>
    </cfRule>
  </conditionalFormatting>
  <conditionalFormatting sqref="K133:K154">
    <cfRule type="expression" priority="125" dxfId="0" stopIfTrue="1">
      <formula>CELL("protect",INDIRECT(ADDRESS(ROW(),COLUMN())))=0</formula>
    </cfRule>
  </conditionalFormatting>
  <conditionalFormatting sqref="K132">
    <cfRule type="expression" priority="124" dxfId="0" stopIfTrue="1">
      <formula>CELL("protect",INDIRECT(ADDRESS(ROW(),COLUMN())))=0</formula>
    </cfRule>
  </conditionalFormatting>
  <conditionalFormatting sqref="E184:E187">
    <cfRule type="expression" priority="123" dxfId="0" stopIfTrue="1">
      <formula>CELL("protect",INDIRECT(ADDRESS(ROW(),COLUMN())))=0</formula>
    </cfRule>
  </conditionalFormatting>
  <conditionalFormatting sqref="E162:E183">
    <cfRule type="expression" priority="122" dxfId="0" stopIfTrue="1">
      <formula>CELL("protect",INDIRECT(ADDRESS(ROW(),COLUMN())))=0</formula>
    </cfRule>
  </conditionalFormatting>
  <conditionalFormatting sqref="E161">
    <cfRule type="expression" priority="121" dxfId="0" stopIfTrue="1">
      <formula>CELL("protect",INDIRECT(ADDRESS(ROW(),COLUMN())))=0</formula>
    </cfRule>
  </conditionalFormatting>
  <conditionalFormatting sqref="D190">
    <cfRule type="expression" priority="99" dxfId="0" stopIfTrue="1">
      <formula>CELL("protect",INDIRECT(ADDRESS(ROW(),COLUMN())))=0</formula>
    </cfRule>
  </conditionalFormatting>
  <conditionalFormatting sqref="D159">
    <cfRule type="expression" priority="98" dxfId="0" stopIfTrue="1">
      <formula>CELL("protect",INDIRECT(ADDRESS(ROW(),COLUMN())))=0</formula>
    </cfRule>
  </conditionalFormatting>
  <conditionalFormatting sqref="G159">
    <cfRule type="expression" priority="97" dxfId="0" stopIfTrue="1">
      <formula>CELL("protect",INDIRECT(ADDRESS(ROW(),COLUMN())))=0</formula>
    </cfRule>
  </conditionalFormatting>
  <conditionalFormatting sqref="J159">
    <cfRule type="expression" priority="96" dxfId="0" stopIfTrue="1">
      <formula>CELL("protect",INDIRECT(ADDRESS(ROW(),COLUMN())))=0</formula>
    </cfRule>
  </conditionalFormatting>
  <conditionalFormatting sqref="G130">
    <cfRule type="expression" priority="95" dxfId="0" stopIfTrue="1">
      <formula>CELL("protect",INDIRECT(ADDRESS(ROW(),COLUMN())))=0</formula>
    </cfRule>
  </conditionalFormatting>
  <conditionalFormatting sqref="J130">
    <cfRule type="expression" priority="94" dxfId="0" stopIfTrue="1">
      <formula>CELL("protect",INDIRECT(ADDRESS(ROW(),COLUMN())))=0</formula>
    </cfRule>
  </conditionalFormatting>
  <conditionalFormatting sqref="D130">
    <cfRule type="expression" priority="93" dxfId="0" stopIfTrue="1">
      <formula>CELL("protect",INDIRECT(ADDRESS(ROW(),COLUMN())))=0</formula>
    </cfRule>
  </conditionalFormatting>
  <conditionalFormatting sqref="D105">
    <cfRule type="expression" priority="92" dxfId="0" stopIfTrue="1">
      <formula>CELL("protect",INDIRECT(ADDRESS(ROW(),COLUMN())))=0</formula>
    </cfRule>
  </conditionalFormatting>
  <conditionalFormatting sqref="J105">
    <cfRule type="expression" priority="90" dxfId="0" stopIfTrue="1">
      <formula>CELL("protect",INDIRECT(ADDRESS(ROW(),COLUMN())))=0</formula>
    </cfRule>
  </conditionalFormatting>
  <conditionalFormatting sqref="D63">
    <cfRule type="expression" priority="89" dxfId="0" stopIfTrue="1">
      <formula>CELL("protect",INDIRECT(ADDRESS(ROW(),COLUMN())))=0</formula>
    </cfRule>
  </conditionalFormatting>
  <conditionalFormatting sqref="D43">
    <cfRule type="expression" priority="88" dxfId="0" stopIfTrue="1">
      <formula>CELL("protect",INDIRECT(ADDRESS(ROW(),COLUMN())))=0</formula>
    </cfRule>
  </conditionalFormatting>
  <conditionalFormatting sqref="G43">
    <cfRule type="expression" priority="87" dxfId="0" stopIfTrue="1">
      <formula>CELL("protect",INDIRECT(ADDRESS(ROW(),COLUMN())))=0</formula>
    </cfRule>
  </conditionalFormatting>
  <conditionalFormatting sqref="J25">
    <cfRule type="expression" priority="85" dxfId="0" stopIfTrue="1">
      <formula>CELL("protect",INDIRECT(ADDRESS(ROW(),COLUMN())))=0</formula>
    </cfRule>
  </conditionalFormatting>
  <conditionalFormatting sqref="D25">
    <cfRule type="expression" priority="83" dxfId="0" stopIfTrue="1">
      <formula>CELL("protect",INDIRECT(ADDRESS(ROW(),COLUMN())))=0</formula>
    </cfRule>
  </conditionalFormatting>
  <conditionalFormatting sqref="D18">
    <cfRule type="expression" priority="82" dxfId="0" stopIfTrue="1">
      <formula>CELL("protect",INDIRECT(ADDRESS(ROW(),COLUMN())))=0</formula>
    </cfRule>
  </conditionalFormatting>
  <conditionalFormatting sqref="G18">
    <cfRule type="expression" priority="81" dxfId="0" stopIfTrue="1">
      <formula>CELL("protect",INDIRECT(ADDRESS(ROW(),COLUMN())))=0</formula>
    </cfRule>
  </conditionalFormatting>
  <conditionalFormatting sqref="G63">
    <cfRule type="expression" priority="74" dxfId="0" stopIfTrue="1">
      <formula>CELL("protect",INDIRECT(ADDRESS(ROW(),COLUMN())))=0</formula>
    </cfRule>
  </conditionalFormatting>
  <conditionalFormatting sqref="M130">
    <cfRule type="expression" priority="68" dxfId="0" stopIfTrue="1">
      <formula>CELL("protect",INDIRECT(ADDRESS(ROW(),COLUMN())))=0</formula>
    </cfRule>
  </conditionalFormatting>
  <conditionalFormatting sqref="M159">
    <cfRule type="expression" priority="67" dxfId="0" stopIfTrue="1">
      <formula>CELL("protect",INDIRECT(ADDRESS(ROW(),COLUMN())))=0</formula>
    </cfRule>
  </conditionalFormatting>
  <conditionalFormatting sqref="G190">
    <cfRule type="expression" priority="64" dxfId="0" stopIfTrue="1">
      <formula>CELL("protect",INDIRECT(ADDRESS(ROW(),COLUMN())))=0</formula>
    </cfRule>
  </conditionalFormatting>
  <conditionalFormatting sqref="G162:G189">
    <cfRule type="expression" priority="63" dxfId="0" stopIfTrue="1">
      <formula>CELL("protect",INDIRECT(ADDRESS(ROW(),COLUMN())))=0</formula>
    </cfRule>
  </conditionalFormatting>
  <conditionalFormatting sqref="F20">
    <cfRule type="expression" priority="62" dxfId="0" stopIfTrue="1">
      <formula>CELL("protect",INDIRECT(ADDRESS(ROW(),COLUMN())))=0</formula>
    </cfRule>
  </conditionalFormatting>
  <conditionalFormatting sqref="I20">
    <cfRule type="expression" priority="61" dxfId="0" stopIfTrue="1">
      <formula>CELL("protect",INDIRECT(ADDRESS(ROW(),COLUMN())))=0</formula>
    </cfRule>
  </conditionalFormatting>
  <conditionalFormatting sqref="L20">
    <cfRule type="expression" priority="60" dxfId="0" stopIfTrue="1">
      <formula>CELL("protect",INDIRECT(ADDRESS(ROW(),COLUMN())))=0</formula>
    </cfRule>
  </conditionalFormatting>
  <conditionalFormatting sqref="L27">
    <cfRule type="expression" priority="59" dxfId="0" stopIfTrue="1">
      <formula>CELL("protect",INDIRECT(ADDRESS(ROW(),COLUMN())))=0</formula>
    </cfRule>
  </conditionalFormatting>
  <conditionalFormatting sqref="I27">
    <cfRule type="expression" priority="58" dxfId="0" stopIfTrue="1">
      <formula>CELL("protect",INDIRECT(ADDRESS(ROW(),COLUMN())))=0</formula>
    </cfRule>
  </conditionalFormatting>
  <conditionalFormatting sqref="F27">
    <cfRule type="expression" priority="57" dxfId="0" stopIfTrue="1">
      <formula>CELL("protect",INDIRECT(ADDRESS(ROW(),COLUMN())))=0</formula>
    </cfRule>
  </conditionalFormatting>
  <conditionalFormatting sqref="F45">
    <cfRule type="expression" priority="56" dxfId="0" stopIfTrue="1">
      <formula>CELL("protect",INDIRECT(ADDRESS(ROW(),COLUMN())))=0</formula>
    </cfRule>
  </conditionalFormatting>
  <conditionalFormatting sqref="F65">
    <cfRule type="expression" priority="55" dxfId="0" stopIfTrue="1">
      <formula>CELL("protect",INDIRECT(ADDRESS(ROW(),COLUMN())))=0</formula>
    </cfRule>
  </conditionalFormatting>
  <conditionalFormatting sqref="I65">
    <cfRule type="expression" priority="54" dxfId="0" stopIfTrue="1">
      <formula>CELL("protect",INDIRECT(ADDRESS(ROW(),COLUMN())))=0</formula>
    </cfRule>
  </conditionalFormatting>
  <conditionalFormatting sqref="L65">
    <cfRule type="expression" priority="53" dxfId="0" stopIfTrue="1">
      <formula>CELL("protect",INDIRECT(ADDRESS(ROW(),COLUMN())))=0</formula>
    </cfRule>
  </conditionalFormatting>
  <conditionalFormatting sqref="F132">
    <cfRule type="expression" priority="52" dxfId="0" stopIfTrue="1">
      <formula>CELL("protect",INDIRECT(ADDRESS(ROW(),COLUMN())))=0</formula>
    </cfRule>
  </conditionalFormatting>
  <conditionalFormatting sqref="I132">
    <cfRule type="expression" priority="51" dxfId="0" stopIfTrue="1">
      <formula>CELL("protect",INDIRECT(ADDRESS(ROW(),COLUMN())))=0</formula>
    </cfRule>
  </conditionalFormatting>
  <conditionalFormatting sqref="L132">
    <cfRule type="expression" priority="50" dxfId="0" stopIfTrue="1">
      <formula>CELL("protect",INDIRECT(ADDRESS(ROW(),COLUMN())))=0</formula>
    </cfRule>
  </conditionalFormatting>
  <conditionalFormatting sqref="F161">
    <cfRule type="expression" priority="49" dxfId="0" stopIfTrue="1">
      <formula>CELL("protect",INDIRECT(ADDRESS(ROW(),COLUMN())))=0</formula>
    </cfRule>
  </conditionalFormatting>
  <conditionalFormatting sqref="F107">
    <cfRule type="expression" priority="48" dxfId="0" stopIfTrue="1">
      <formula>CELL("protect",INDIRECT(ADDRESS(ROW(),COLUMN())))=0</formula>
    </cfRule>
  </conditionalFormatting>
  <conditionalFormatting sqref="I107">
    <cfRule type="expression" priority="47" dxfId="0" stopIfTrue="1">
      <formula>CELL("protect",INDIRECT(ADDRESS(ROW(),COLUMN())))=0</formula>
    </cfRule>
  </conditionalFormatting>
  <conditionalFormatting sqref="L107">
    <cfRule type="expression" priority="46" dxfId="0" stopIfTrue="1">
      <formula>CELL("protect",INDIRECT(ADDRESS(ROW(),COLUMN())))=0</formula>
    </cfRule>
  </conditionalFormatting>
  <conditionalFormatting sqref="G3:G17">
    <cfRule type="expression" priority="45" dxfId="0" stopIfTrue="1">
      <formula>CELL("protect",INDIRECT(ADDRESS(ROW(),COLUMN())))=0</formula>
    </cfRule>
  </conditionalFormatting>
  <conditionalFormatting sqref="B2">
    <cfRule type="expression" priority="43" dxfId="0" stopIfTrue="1">
      <formula>CELL("protect",INDIRECT(ADDRESS(ROW(),COLUMN())))=0</formula>
    </cfRule>
  </conditionalFormatting>
  <conditionalFormatting sqref="B27">
    <cfRule type="expression" priority="42" dxfId="0" stopIfTrue="1">
      <formula>CELL("protect",INDIRECT(ADDRESS(ROW(),COLUMN())))=0</formula>
    </cfRule>
  </conditionalFormatting>
  <conditionalFormatting sqref="B45">
    <cfRule type="expression" priority="41" dxfId="0" stopIfTrue="1">
      <formula>CELL("protect",INDIRECT(ADDRESS(ROW(),COLUMN())))=0</formula>
    </cfRule>
  </conditionalFormatting>
  <conditionalFormatting sqref="B65">
    <cfRule type="expression" priority="40" dxfId="0" stopIfTrue="1">
      <formula>CELL("protect",INDIRECT(ADDRESS(ROW(),COLUMN())))=0</formula>
    </cfRule>
  </conditionalFormatting>
  <conditionalFormatting sqref="B107">
    <cfRule type="expression" priority="39" dxfId="0" stopIfTrue="1">
      <formula>CELL("protect",INDIRECT(ADDRESS(ROW(),COLUMN())))=0</formula>
    </cfRule>
  </conditionalFormatting>
  <conditionalFormatting sqref="B132">
    <cfRule type="expression" priority="38" dxfId="0" stopIfTrue="1">
      <formula>CELL("protect",INDIRECT(ADDRESS(ROW(),COLUMN())))=0</formula>
    </cfRule>
  </conditionalFormatting>
  <conditionalFormatting sqref="B161">
    <cfRule type="expression" priority="37" dxfId="0" stopIfTrue="1">
      <formula>CELL("protect",INDIRECT(ADDRESS(ROW(),COLUMN())))=0</formula>
    </cfRule>
  </conditionalFormatting>
  <conditionalFormatting sqref="D20">
    <cfRule type="expression" priority="36" dxfId="0" stopIfTrue="1">
      <formula>CELL("protect",INDIRECT(ADDRESS(ROW(),COLUMN())))=0</formula>
    </cfRule>
  </conditionalFormatting>
  <conditionalFormatting sqref="D20">
    <cfRule type="expression" priority="35" dxfId="0" stopIfTrue="1">
      <formula>CELL("protect",INDIRECT(ADDRESS(ROW(),COLUMN())))=0</formula>
    </cfRule>
  </conditionalFormatting>
  <conditionalFormatting sqref="G20">
    <cfRule type="expression" priority="34" dxfId="0" stopIfTrue="1">
      <formula>CELL("protect",INDIRECT(ADDRESS(ROW(),COLUMN())))=0</formula>
    </cfRule>
  </conditionalFormatting>
  <conditionalFormatting sqref="G20">
    <cfRule type="expression" priority="33" dxfId="0" stopIfTrue="1">
      <formula>CELL("protect",INDIRECT(ADDRESS(ROW(),COLUMN())))=0</formula>
    </cfRule>
  </conditionalFormatting>
  <conditionalFormatting sqref="J20">
    <cfRule type="expression" priority="32" dxfId="0" stopIfTrue="1">
      <formula>CELL("protect",INDIRECT(ADDRESS(ROW(),COLUMN())))=0</formula>
    </cfRule>
  </conditionalFormatting>
  <conditionalFormatting sqref="J20">
    <cfRule type="expression" priority="31" dxfId="0" stopIfTrue="1">
      <formula>CELL("protect",INDIRECT(ADDRESS(ROW(),COLUMN())))=0</formula>
    </cfRule>
  </conditionalFormatting>
  <conditionalFormatting sqref="D27">
    <cfRule type="expression" priority="30" dxfId="0" stopIfTrue="1">
      <formula>CELL("protect",INDIRECT(ADDRESS(ROW(),COLUMN())))=0</formula>
    </cfRule>
  </conditionalFormatting>
  <conditionalFormatting sqref="D27">
    <cfRule type="expression" priority="29" dxfId="0" stopIfTrue="1">
      <formula>CELL("protect",INDIRECT(ADDRESS(ROW(),COLUMN())))=0</formula>
    </cfRule>
  </conditionalFormatting>
  <conditionalFormatting sqref="G27">
    <cfRule type="expression" priority="28" dxfId="0" stopIfTrue="1">
      <formula>CELL("protect",INDIRECT(ADDRESS(ROW(),COLUMN())))=0</formula>
    </cfRule>
  </conditionalFormatting>
  <conditionalFormatting sqref="G27">
    <cfRule type="expression" priority="27" dxfId="0" stopIfTrue="1">
      <formula>CELL("protect",INDIRECT(ADDRESS(ROW(),COLUMN())))=0</formula>
    </cfRule>
  </conditionalFormatting>
  <conditionalFormatting sqref="J27">
    <cfRule type="expression" priority="26" dxfId="0" stopIfTrue="1">
      <formula>CELL("protect",INDIRECT(ADDRESS(ROW(),COLUMN())))=0</formula>
    </cfRule>
  </conditionalFormatting>
  <conditionalFormatting sqref="J27">
    <cfRule type="expression" priority="25" dxfId="0" stopIfTrue="1">
      <formula>CELL("protect",INDIRECT(ADDRESS(ROW(),COLUMN())))=0</formula>
    </cfRule>
  </conditionalFormatting>
  <conditionalFormatting sqref="D45">
    <cfRule type="expression" priority="24" dxfId="0" stopIfTrue="1">
      <formula>CELL("protect",INDIRECT(ADDRESS(ROW(),COLUMN())))=0</formula>
    </cfRule>
  </conditionalFormatting>
  <conditionalFormatting sqref="D45">
    <cfRule type="expression" priority="23" dxfId="0" stopIfTrue="1">
      <formula>CELL("protect",INDIRECT(ADDRESS(ROW(),COLUMN())))=0</formula>
    </cfRule>
  </conditionalFormatting>
  <conditionalFormatting sqref="D65">
    <cfRule type="expression" priority="22" dxfId="0" stopIfTrue="1">
      <formula>CELL("protect",INDIRECT(ADDRESS(ROW(),COLUMN())))=0</formula>
    </cfRule>
  </conditionalFormatting>
  <conditionalFormatting sqref="D65">
    <cfRule type="expression" priority="21" dxfId="0" stopIfTrue="1">
      <formula>CELL("protect",INDIRECT(ADDRESS(ROW(),COLUMN())))=0</formula>
    </cfRule>
  </conditionalFormatting>
  <conditionalFormatting sqref="G65">
    <cfRule type="expression" priority="20" dxfId="0" stopIfTrue="1">
      <formula>CELL("protect",INDIRECT(ADDRESS(ROW(),COLUMN())))=0</formula>
    </cfRule>
  </conditionalFormatting>
  <conditionalFormatting sqref="G65">
    <cfRule type="expression" priority="19" dxfId="0" stopIfTrue="1">
      <formula>CELL("protect",INDIRECT(ADDRESS(ROW(),COLUMN())))=0</formula>
    </cfRule>
  </conditionalFormatting>
  <conditionalFormatting sqref="J65">
    <cfRule type="expression" priority="18" dxfId="0" stopIfTrue="1">
      <formula>CELL("protect",INDIRECT(ADDRESS(ROW(),COLUMN())))=0</formula>
    </cfRule>
  </conditionalFormatting>
  <conditionalFormatting sqref="J65">
    <cfRule type="expression" priority="17" dxfId="0" stopIfTrue="1">
      <formula>CELL("protect",INDIRECT(ADDRESS(ROW(),COLUMN())))=0</formula>
    </cfRule>
  </conditionalFormatting>
  <conditionalFormatting sqref="D107">
    <cfRule type="expression" priority="16" dxfId="0" stopIfTrue="1">
      <formula>CELL("protect",INDIRECT(ADDRESS(ROW(),COLUMN())))=0</formula>
    </cfRule>
  </conditionalFormatting>
  <conditionalFormatting sqref="D107">
    <cfRule type="expression" priority="15" dxfId="0" stopIfTrue="1">
      <formula>CELL("protect",INDIRECT(ADDRESS(ROW(),COLUMN())))=0</formula>
    </cfRule>
  </conditionalFormatting>
  <conditionalFormatting sqref="G107">
    <cfRule type="expression" priority="14" dxfId="0" stopIfTrue="1">
      <formula>CELL("protect",INDIRECT(ADDRESS(ROW(),COLUMN())))=0</formula>
    </cfRule>
  </conditionalFormatting>
  <conditionalFormatting sqref="G107">
    <cfRule type="expression" priority="13" dxfId="0" stopIfTrue="1">
      <formula>CELL("protect",INDIRECT(ADDRESS(ROW(),COLUMN())))=0</formula>
    </cfRule>
  </conditionalFormatting>
  <conditionalFormatting sqref="J107">
    <cfRule type="expression" priority="12" dxfId="0" stopIfTrue="1">
      <formula>CELL("protect",INDIRECT(ADDRESS(ROW(),COLUMN())))=0</formula>
    </cfRule>
  </conditionalFormatting>
  <conditionalFormatting sqref="J107">
    <cfRule type="expression" priority="11" dxfId="0" stopIfTrue="1">
      <formula>CELL("protect",INDIRECT(ADDRESS(ROW(),COLUMN())))=0</formula>
    </cfRule>
  </conditionalFormatting>
  <conditionalFormatting sqref="D132">
    <cfRule type="expression" priority="10" dxfId="0" stopIfTrue="1">
      <formula>CELL("protect",INDIRECT(ADDRESS(ROW(),COLUMN())))=0</formula>
    </cfRule>
  </conditionalFormatting>
  <conditionalFormatting sqref="D132">
    <cfRule type="expression" priority="9" dxfId="0" stopIfTrue="1">
      <formula>CELL("protect",INDIRECT(ADDRESS(ROW(),COLUMN())))=0</formula>
    </cfRule>
  </conditionalFormatting>
  <conditionalFormatting sqref="G132">
    <cfRule type="expression" priority="8" dxfId="0" stopIfTrue="1">
      <formula>CELL("protect",INDIRECT(ADDRESS(ROW(),COLUMN())))=0</formula>
    </cfRule>
  </conditionalFormatting>
  <conditionalFormatting sqref="G132">
    <cfRule type="expression" priority="7" dxfId="0" stopIfTrue="1">
      <formula>CELL("protect",INDIRECT(ADDRESS(ROW(),COLUMN())))=0</formula>
    </cfRule>
  </conditionalFormatting>
  <conditionalFormatting sqref="J132">
    <cfRule type="expression" priority="6" dxfId="0" stopIfTrue="1">
      <formula>CELL("protect",INDIRECT(ADDRESS(ROW(),COLUMN())))=0</formula>
    </cfRule>
  </conditionalFormatting>
  <conditionalFormatting sqref="J132">
    <cfRule type="expression" priority="5" dxfId="0" stopIfTrue="1">
      <formula>CELL("protect",INDIRECT(ADDRESS(ROW(),COLUMN())))=0</formula>
    </cfRule>
  </conditionalFormatting>
  <conditionalFormatting sqref="D161">
    <cfRule type="expression" priority="4" dxfId="0" stopIfTrue="1">
      <formula>CELL("protect",INDIRECT(ADDRESS(ROW(),COLUMN())))=0</formula>
    </cfRule>
  </conditionalFormatting>
  <conditionalFormatting sqref="D161">
    <cfRule type="expression" priority="3" dxfId="0" stopIfTrue="1">
      <formula>CELL("protect",INDIRECT(ADDRESS(ROW(),COLUMN())))=0</formula>
    </cfRule>
  </conditionalFormatting>
  <conditionalFormatting sqref="G46:G62">
    <cfRule type="expression" priority="2" dxfId="0" stopIfTrue="1">
      <formula>CELL("protect",INDIRECT(ADDRESS(ROW(),COLUMN())))=0</formula>
    </cfRule>
  </conditionalFormatting>
  <conditionalFormatting sqref="C86:C87">
    <cfRule type="expression" priority="1" dxfId="0" stopIfTrue="1">
      <formula>CELL("protect",INDIRECT(ADDRESS(ROW(),COLUMN())))=0</formula>
    </cfRule>
  </conditionalFormatting>
  <printOptions/>
  <pageMargins left="0.25" right="0.25" top="0.75" bottom="0.75" header="0.3" footer="0.3"/>
  <pageSetup firstPageNumber="5" useFirstPageNumber="1" fitToHeight="0" fitToWidth="1" horizontalDpi="600" verticalDpi="600" orientation="landscape" scale="49" r:id="rId1"/>
  <headerFooter scaleWithDoc="0" alignWithMargins="0">
    <oddHeader>&amp;C
&amp;"Arial,Bold"&amp;14Exhibit C, Price Proposal Form&amp;RRFP-DOT-18/19-4003JR</oddHeader>
    <oddFooter>&amp;CAddendum No. 4&amp;R&amp;11C-&amp;P of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76"/>
  <sheetViews>
    <sheetView zoomScale="55" zoomScaleNormal="55" zoomScalePageLayoutView="0" workbookViewId="0" topLeftCell="A64">
      <selection activeCell="B72" sqref="B72"/>
    </sheetView>
  </sheetViews>
  <sheetFormatPr defaultColWidth="9.140625" defaultRowHeight="12.75"/>
  <cols>
    <col min="1" max="1" width="16.140625" style="73" customWidth="1"/>
    <col min="2" max="2" width="98.57421875" style="73" customWidth="1"/>
    <col min="3" max="3" width="18.00390625" style="73" customWidth="1"/>
    <col min="4" max="4" width="35.7109375" style="74" customWidth="1"/>
    <col min="5" max="5" width="18.7109375" style="73" customWidth="1"/>
    <col min="6" max="6" width="35.140625" style="74" customWidth="1"/>
    <col min="7" max="7" width="18.7109375" style="73" customWidth="1"/>
    <col min="8" max="8" width="38.421875" style="74" customWidth="1"/>
    <col min="9" max="9" width="18.7109375" style="73" customWidth="1"/>
    <col min="10" max="10" width="33.00390625" style="74" customWidth="1"/>
    <col min="11" max="11" width="18.7109375" style="73" customWidth="1"/>
    <col min="12" max="12" width="28.28125" style="0" customWidth="1"/>
  </cols>
  <sheetData>
    <row r="1" ht="19.5" customHeight="1"/>
    <row r="2" ht="22.5" customHeight="1" thickBot="1"/>
    <row r="3" spans="1:12" s="72" customFormat="1" ht="30" customHeight="1" thickTop="1">
      <c r="A3" s="228" t="s">
        <v>577</v>
      </c>
      <c r="B3" s="229"/>
      <c r="C3" s="230"/>
      <c r="D3" s="226" t="s">
        <v>36</v>
      </c>
      <c r="E3" s="227"/>
      <c r="F3" s="226" t="s">
        <v>37</v>
      </c>
      <c r="G3" s="227"/>
      <c r="H3" s="226" t="s">
        <v>38</v>
      </c>
      <c r="I3" s="227"/>
      <c r="J3" s="226" t="s">
        <v>38</v>
      </c>
      <c r="K3" s="227"/>
      <c r="L3" s="172"/>
    </row>
    <row r="4" spans="1:12" s="72" customFormat="1" ht="49.5" customHeight="1">
      <c r="A4" s="116" t="s">
        <v>39</v>
      </c>
      <c r="B4" s="117" t="s">
        <v>500</v>
      </c>
      <c r="C4" s="118" t="s">
        <v>468</v>
      </c>
      <c r="D4" s="184" t="s">
        <v>514</v>
      </c>
      <c r="E4" s="119" t="s">
        <v>517</v>
      </c>
      <c r="F4" s="184" t="s">
        <v>514</v>
      </c>
      <c r="G4" s="119" t="s">
        <v>518</v>
      </c>
      <c r="H4" s="184" t="s">
        <v>514</v>
      </c>
      <c r="I4" s="119" t="s">
        <v>517</v>
      </c>
      <c r="J4" s="184" t="s">
        <v>514</v>
      </c>
      <c r="K4" s="119" t="s">
        <v>518</v>
      </c>
      <c r="L4" s="171" t="s">
        <v>516</v>
      </c>
    </row>
    <row r="5" spans="1:12" s="72" customFormat="1" ht="21">
      <c r="A5" s="44" t="s">
        <v>407</v>
      </c>
      <c r="B5" s="126" t="s">
        <v>366</v>
      </c>
      <c r="C5" s="75" t="s">
        <v>501</v>
      </c>
      <c r="D5" s="182">
        <v>10</v>
      </c>
      <c r="E5" s="79"/>
      <c r="F5" s="182">
        <v>5</v>
      </c>
      <c r="G5" s="81"/>
      <c r="H5" s="182">
        <v>10</v>
      </c>
      <c r="I5" s="79"/>
      <c r="J5" s="182">
        <v>5</v>
      </c>
      <c r="K5" s="81"/>
      <c r="L5" s="174" t="str">
        <f>IF(AND(E5=0,G5=0,I5=0,K5=0)," ",SUM(IF(ISBLANK(E5),0,PRODUCT(D5,E5)),IF(ISBLANK(G5),0,PRODUCT(F5,G5)),IF(ISBLANK(I5),0,PRODUCT(H5,I5)),IF(ISBLANK(K5),0,PRODUCT(J5,K5))))</f>
        <v> </v>
      </c>
    </row>
    <row r="6" spans="1:12" s="72" customFormat="1" ht="21">
      <c r="A6" s="44" t="s">
        <v>408</v>
      </c>
      <c r="B6" s="126" t="s">
        <v>367</v>
      </c>
      <c r="C6" s="75" t="s">
        <v>501</v>
      </c>
      <c r="D6" s="182">
        <v>10</v>
      </c>
      <c r="E6" s="79"/>
      <c r="F6" s="182">
        <v>5</v>
      </c>
      <c r="G6" s="81"/>
      <c r="H6" s="182">
        <v>10</v>
      </c>
      <c r="I6" s="79"/>
      <c r="J6" s="182">
        <v>5</v>
      </c>
      <c r="K6" s="81"/>
      <c r="L6" s="174" t="str">
        <f aca="true" t="shared" si="0" ref="L6:L32">IF(AND(E6=0,G6=0,I6=0,K6=0)," ",SUM(IF(ISBLANK(E6),0,PRODUCT(D6,E6)),IF(ISBLANK(G6),0,PRODUCT(F6,G6)),IF(ISBLANK(I6),0,PRODUCT(H6,I6)),IF(ISBLANK(K6),0,PRODUCT(J6,K6))))</f>
        <v> </v>
      </c>
    </row>
    <row r="7" spans="1:12" s="72" customFormat="1" ht="21">
      <c r="A7" s="44" t="s">
        <v>166</v>
      </c>
      <c r="B7" s="126" t="s">
        <v>368</v>
      </c>
      <c r="C7" s="75" t="s">
        <v>501</v>
      </c>
      <c r="D7" s="182">
        <v>500</v>
      </c>
      <c r="E7" s="79"/>
      <c r="F7" s="182">
        <v>250</v>
      </c>
      <c r="G7" s="81"/>
      <c r="H7" s="182">
        <v>500</v>
      </c>
      <c r="I7" s="79"/>
      <c r="J7" s="182">
        <v>250</v>
      </c>
      <c r="K7" s="81"/>
      <c r="L7" s="174" t="str">
        <f t="shared" si="0"/>
        <v> </v>
      </c>
    </row>
    <row r="8" spans="1:12" s="72" customFormat="1" ht="21">
      <c r="A8" s="44" t="s">
        <v>167</v>
      </c>
      <c r="B8" s="126" t="s">
        <v>369</v>
      </c>
      <c r="C8" s="75" t="s">
        <v>501</v>
      </c>
      <c r="D8" s="182">
        <v>500</v>
      </c>
      <c r="E8" s="79"/>
      <c r="F8" s="182">
        <v>250</v>
      </c>
      <c r="G8" s="81"/>
      <c r="H8" s="182">
        <v>500</v>
      </c>
      <c r="I8" s="79"/>
      <c r="J8" s="182">
        <v>250</v>
      </c>
      <c r="K8" s="81"/>
      <c r="L8" s="174" t="str">
        <f t="shared" si="0"/>
        <v> </v>
      </c>
    </row>
    <row r="9" spans="1:12" s="72" customFormat="1" ht="21">
      <c r="A9" s="44" t="s">
        <v>168</v>
      </c>
      <c r="B9" s="126" t="s">
        <v>41</v>
      </c>
      <c r="C9" s="75" t="s">
        <v>501</v>
      </c>
      <c r="D9" s="182">
        <v>500</v>
      </c>
      <c r="E9" s="79"/>
      <c r="F9" s="182">
        <v>250</v>
      </c>
      <c r="G9" s="81"/>
      <c r="H9" s="182">
        <v>500</v>
      </c>
      <c r="I9" s="79"/>
      <c r="J9" s="182">
        <v>250</v>
      </c>
      <c r="K9" s="81"/>
      <c r="L9" s="174" t="str">
        <f t="shared" si="0"/>
        <v> </v>
      </c>
    </row>
    <row r="10" spans="1:12" s="72" customFormat="1" ht="21">
      <c r="A10" s="44" t="s">
        <v>169</v>
      </c>
      <c r="B10" s="126" t="s">
        <v>370</v>
      </c>
      <c r="C10" s="75" t="s">
        <v>501</v>
      </c>
      <c r="D10" s="182">
        <v>10</v>
      </c>
      <c r="E10" s="79"/>
      <c r="F10" s="182">
        <v>5</v>
      </c>
      <c r="G10" s="81"/>
      <c r="H10" s="182">
        <v>10</v>
      </c>
      <c r="I10" s="79"/>
      <c r="J10" s="182">
        <v>5</v>
      </c>
      <c r="K10" s="81"/>
      <c r="L10" s="174" t="str">
        <f t="shared" si="0"/>
        <v> </v>
      </c>
    </row>
    <row r="11" spans="1:12" s="72" customFormat="1" ht="21">
      <c r="A11" s="44" t="s">
        <v>170</v>
      </c>
      <c r="B11" s="126" t="s">
        <v>371</v>
      </c>
      <c r="C11" s="75" t="s">
        <v>501</v>
      </c>
      <c r="D11" s="182">
        <v>500</v>
      </c>
      <c r="E11" s="79"/>
      <c r="F11" s="182">
        <v>250</v>
      </c>
      <c r="G11" s="81"/>
      <c r="H11" s="182">
        <v>500</v>
      </c>
      <c r="I11" s="79"/>
      <c r="J11" s="182">
        <v>250</v>
      </c>
      <c r="K11" s="81"/>
      <c r="L11" s="174" t="str">
        <f t="shared" si="0"/>
        <v> </v>
      </c>
    </row>
    <row r="12" spans="1:12" s="72" customFormat="1" ht="21">
      <c r="A12" s="44" t="s">
        <v>171</v>
      </c>
      <c r="B12" s="126" t="s">
        <v>372</v>
      </c>
      <c r="C12" s="75" t="s">
        <v>501</v>
      </c>
      <c r="D12" s="182">
        <v>10</v>
      </c>
      <c r="E12" s="79"/>
      <c r="F12" s="182">
        <v>5</v>
      </c>
      <c r="G12" s="81"/>
      <c r="H12" s="182">
        <v>10</v>
      </c>
      <c r="I12" s="79"/>
      <c r="J12" s="182">
        <v>5</v>
      </c>
      <c r="K12" s="81"/>
      <c r="L12" s="174" t="str">
        <f t="shared" si="0"/>
        <v> </v>
      </c>
    </row>
    <row r="13" spans="1:12" s="72" customFormat="1" ht="21">
      <c r="A13" s="44" t="s">
        <v>409</v>
      </c>
      <c r="B13" s="126" t="s">
        <v>373</v>
      </c>
      <c r="C13" s="75" t="s">
        <v>501</v>
      </c>
      <c r="D13" s="182">
        <v>500</v>
      </c>
      <c r="E13" s="79"/>
      <c r="F13" s="182">
        <v>250</v>
      </c>
      <c r="G13" s="81"/>
      <c r="H13" s="182">
        <v>500</v>
      </c>
      <c r="I13" s="79"/>
      <c r="J13" s="182">
        <v>250</v>
      </c>
      <c r="K13" s="81"/>
      <c r="L13" s="174" t="str">
        <f t="shared" si="0"/>
        <v> </v>
      </c>
    </row>
    <row r="14" spans="1:12" s="72" customFormat="1" ht="21">
      <c r="A14" s="44" t="s">
        <v>410</v>
      </c>
      <c r="B14" s="126" t="s">
        <v>374</v>
      </c>
      <c r="C14" s="75" t="s">
        <v>501</v>
      </c>
      <c r="D14" s="182">
        <v>500</v>
      </c>
      <c r="E14" s="79"/>
      <c r="F14" s="182">
        <v>250</v>
      </c>
      <c r="G14" s="81"/>
      <c r="H14" s="182">
        <v>500</v>
      </c>
      <c r="I14" s="79"/>
      <c r="J14" s="182">
        <v>250</v>
      </c>
      <c r="K14" s="81"/>
      <c r="L14" s="174" t="str">
        <f t="shared" si="0"/>
        <v> </v>
      </c>
    </row>
    <row r="15" spans="1:12" s="72" customFormat="1" ht="21">
      <c r="A15" s="44" t="s">
        <v>411</v>
      </c>
      <c r="B15" s="126" t="s">
        <v>375</v>
      </c>
      <c r="C15" s="75" t="s">
        <v>501</v>
      </c>
      <c r="D15" s="182">
        <v>10</v>
      </c>
      <c r="E15" s="79"/>
      <c r="F15" s="182">
        <v>5</v>
      </c>
      <c r="G15" s="81"/>
      <c r="H15" s="182">
        <v>10</v>
      </c>
      <c r="I15" s="79"/>
      <c r="J15" s="182">
        <v>5</v>
      </c>
      <c r="K15" s="81"/>
      <c r="L15" s="174" t="str">
        <f t="shared" si="0"/>
        <v> </v>
      </c>
    </row>
    <row r="16" spans="1:12" s="72" customFormat="1" ht="21">
      <c r="A16" s="44" t="s">
        <v>412</v>
      </c>
      <c r="B16" s="126" t="s">
        <v>376</v>
      </c>
      <c r="C16" s="75" t="s">
        <v>501</v>
      </c>
      <c r="D16" s="182">
        <v>10</v>
      </c>
      <c r="E16" s="79"/>
      <c r="F16" s="182">
        <v>5</v>
      </c>
      <c r="G16" s="81"/>
      <c r="H16" s="182">
        <v>10</v>
      </c>
      <c r="I16" s="79"/>
      <c r="J16" s="182">
        <v>5</v>
      </c>
      <c r="K16" s="81"/>
      <c r="L16" s="174" t="str">
        <f t="shared" si="0"/>
        <v> </v>
      </c>
    </row>
    <row r="17" spans="1:12" s="72" customFormat="1" ht="21">
      <c r="A17" s="44" t="s">
        <v>413</v>
      </c>
      <c r="B17" s="126" t="s">
        <v>377</v>
      </c>
      <c r="C17" s="75" t="s">
        <v>501</v>
      </c>
      <c r="D17" s="182">
        <v>500</v>
      </c>
      <c r="E17" s="79"/>
      <c r="F17" s="182">
        <v>250</v>
      </c>
      <c r="G17" s="81"/>
      <c r="H17" s="182">
        <v>500</v>
      </c>
      <c r="I17" s="79"/>
      <c r="J17" s="182">
        <v>250</v>
      </c>
      <c r="K17" s="81"/>
      <c r="L17" s="174" t="str">
        <f t="shared" si="0"/>
        <v> </v>
      </c>
    </row>
    <row r="18" spans="1:12" s="72" customFormat="1" ht="21">
      <c r="A18" s="44" t="s">
        <v>414</v>
      </c>
      <c r="B18" s="126" t="s">
        <v>378</v>
      </c>
      <c r="C18" s="75" t="s">
        <v>501</v>
      </c>
      <c r="D18" s="182">
        <v>500</v>
      </c>
      <c r="E18" s="79"/>
      <c r="F18" s="182">
        <v>250</v>
      </c>
      <c r="G18" s="81"/>
      <c r="H18" s="182">
        <v>500</v>
      </c>
      <c r="I18" s="79"/>
      <c r="J18" s="182">
        <v>250</v>
      </c>
      <c r="K18" s="81"/>
      <c r="L18" s="174" t="str">
        <f t="shared" si="0"/>
        <v> </v>
      </c>
    </row>
    <row r="19" spans="1:12" s="72" customFormat="1" ht="21">
      <c r="A19" s="44" t="s">
        <v>415</v>
      </c>
      <c r="B19" s="126" t="s">
        <v>379</v>
      </c>
      <c r="C19" s="75" t="s">
        <v>501</v>
      </c>
      <c r="D19" s="182">
        <v>500</v>
      </c>
      <c r="E19" s="79"/>
      <c r="F19" s="182">
        <v>250</v>
      </c>
      <c r="G19" s="81"/>
      <c r="H19" s="182">
        <v>500</v>
      </c>
      <c r="I19" s="79"/>
      <c r="J19" s="182">
        <v>250</v>
      </c>
      <c r="K19" s="81"/>
      <c r="L19" s="174" t="str">
        <f t="shared" si="0"/>
        <v> </v>
      </c>
    </row>
    <row r="20" spans="1:12" s="72" customFormat="1" ht="21">
      <c r="A20" s="44" t="s">
        <v>416</v>
      </c>
      <c r="B20" s="126" t="s">
        <v>224</v>
      </c>
      <c r="C20" s="75" t="s">
        <v>501</v>
      </c>
      <c r="D20" s="182">
        <v>500</v>
      </c>
      <c r="E20" s="79"/>
      <c r="F20" s="182">
        <v>250</v>
      </c>
      <c r="G20" s="81"/>
      <c r="H20" s="182">
        <v>500</v>
      </c>
      <c r="I20" s="79"/>
      <c r="J20" s="182">
        <v>250</v>
      </c>
      <c r="K20" s="81"/>
      <c r="L20" s="174" t="str">
        <f t="shared" si="0"/>
        <v> </v>
      </c>
    </row>
    <row r="21" spans="1:12" s="72" customFormat="1" ht="21">
      <c r="A21" s="44" t="s">
        <v>417</v>
      </c>
      <c r="B21" s="126" t="s">
        <v>69</v>
      </c>
      <c r="C21" s="75" t="s">
        <v>501</v>
      </c>
      <c r="D21" s="182">
        <v>500</v>
      </c>
      <c r="E21" s="79"/>
      <c r="F21" s="182">
        <v>250</v>
      </c>
      <c r="G21" s="81"/>
      <c r="H21" s="182">
        <v>500</v>
      </c>
      <c r="I21" s="79"/>
      <c r="J21" s="182">
        <v>250</v>
      </c>
      <c r="K21" s="81"/>
      <c r="L21" s="174" t="str">
        <f t="shared" si="0"/>
        <v> </v>
      </c>
    </row>
    <row r="22" spans="1:12" s="72" customFormat="1" ht="21">
      <c r="A22" s="44" t="s">
        <v>418</v>
      </c>
      <c r="B22" s="126" t="s">
        <v>380</v>
      </c>
      <c r="C22" s="75" t="s">
        <v>501</v>
      </c>
      <c r="D22" s="182">
        <v>500</v>
      </c>
      <c r="E22" s="79"/>
      <c r="F22" s="182">
        <v>250</v>
      </c>
      <c r="G22" s="81"/>
      <c r="H22" s="182">
        <v>500</v>
      </c>
      <c r="I22" s="79"/>
      <c r="J22" s="182">
        <v>250</v>
      </c>
      <c r="K22" s="81"/>
      <c r="L22" s="174" t="str">
        <f t="shared" si="0"/>
        <v> </v>
      </c>
    </row>
    <row r="23" spans="1:12" s="72" customFormat="1" ht="21">
      <c r="A23" s="44" t="s">
        <v>419</v>
      </c>
      <c r="B23" s="126" t="s">
        <v>456</v>
      </c>
      <c r="C23" s="75" t="s">
        <v>501</v>
      </c>
      <c r="D23" s="182">
        <v>10</v>
      </c>
      <c r="E23" s="79"/>
      <c r="F23" s="182">
        <v>5</v>
      </c>
      <c r="G23" s="81"/>
      <c r="H23" s="182">
        <v>10</v>
      </c>
      <c r="I23" s="79"/>
      <c r="J23" s="182">
        <v>5</v>
      </c>
      <c r="K23" s="81"/>
      <c r="L23" s="174" t="str">
        <f t="shared" si="0"/>
        <v> </v>
      </c>
    </row>
    <row r="24" spans="1:12" s="72" customFormat="1" ht="21">
      <c r="A24" s="44" t="s">
        <v>420</v>
      </c>
      <c r="B24" s="126" t="s">
        <v>381</v>
      </c>
      <c r="C24" s="75" t="s">
        <v>501</v>
      </c>
      <c r="D24" s="182">
        <v>10</v>
      </c>
      <c r="E24" s="79"/>
      <c r="F24" s="182">
        <v>5</v>
      </c>
      <c r="G24" s="81"/>
      <c r="H24" s="182">
        <v>10</v>
      </c>
      <c r="I24" s="79"/>
      <c r="J24" s="182">
        <v>5</v>
      </c>
      <c r="K24" s="81"/>
      <c r="L24" s="174" t="str">
        <f t="shared" si="0"/>
        <v> </v>
      </c>
    </row>
    <row r="25" spans="1:12" s="72" customFormat="1" ht="21">
      <c r="A25" s="44" t="s">
        <v>421</v>
      </c>
      <c r="B25" s="126" t="s">
        <v>382</v>
      </c>
      <c r="C25" s="75" t="s">
        <v>501</v>
      </c>
      <c r="D25" s="182">
        <v>10</v>
      </c>
      <c r="E25" s="79"/>
      <c r="F25" s="182">
        <v>5</v>
      </c>
      <c r="G25" s="81"/>
      <c r="H25" s="182">
        <v>10</v>
      </c>
      <c r="I25" s="79"/>
      <c r="J25" s="182">
        <v>5</v>
      </c>
      <c r="K25" s="81"/>
      <c r="L25" s="174" t="str">
        <f t="shared" si="0"/>
        <v> </v>
      </c>
    </row>
    <row r="26" spans="1:12" s="72" customFormat="1" ht="21">
      <c r="A26" s="44" t="s">
        <v>422</v>
      </c>
      <c r="B26" s="126" t="s">
        <v>383</v>
      </c>
      <c r="C26" s="75" t="s">
        <v>501</v>
      </c>
      <c r="D26" s="182">
        <v>500</v>
      </c>
      <c r="E26" s="79"/>
      <c r="F26" s="182">
        <v>250</v>
      </c>
      <c r="G26" s="81"/>
      <c r="H26" s="182">
        <v>500</v>
      </c>
      <c r="I26" s="79"/>
      <c r="J26" s="182">
        <v>250</v>
      </c>
      <c r="K26" s="81"/>
      <c r="L26" s="174" t="str">
        <f t="shared" si="0"/>
        <v> </v>
      </c>
    </row>
    <row r="27" spans="1:12" s="72" customFormat="1" ht="21">
      <c r="A27" s="44" t="s">
        <v>226</v>
      </c>
      <c r="B27" s="126" t="s">
        <v>384</v>
      </c>
      <c r="C27" s="75" t="s">
        <v>501</v>
      </c>
      <c r="D27" s="182">
        <v>500</v>
      </c>
      <c r="E27" s="79"/>
      <c r="F27" s="182">
        <v>250</v>
      </c>
      <c r="G27" s="81"/>
      <c r="H27" s="182">
        <v>500</v>
      </c>
      <c r="I27" s="79"/>
      <c r="J27" s="182">
        <v>250</v>
      </c>
      <c r="K27" s="81"/>
      <c r="L27" s="174" t="str">
        <f t="shared" si="0"/>
        <v> </v>
      </c>
    </row>
    <row r="28" spans="1:12" s="72" customFormat="1" ht="21">
      <c r="A28" s="44" t="s">
        <v>240</v>
      </c>
      <c r="B28" s="126" t="s">
        <v>385</v>
      </c>
      <c r="C28" s="75" t="s">
        <v>501</v>
      </c>
      <c r="D28" s="182">
        <v>100</v>
      </c>
      <c r="E28" s="79"/>
      <c r="F28" s="182">
        <v>50</v>
      </c>
      <c r="G28" s="81"/>
      <c r="H28" s="182">
        <v>100</v>
      </c>
      <c r="I28" s="79"/>
      <c r="J28" s="182">
        <v>50</v>
      </c>
      <c r="K28" s="81"/>
      <c r="L28" s="174" t="str">
        <f t="shared" si="0"/>
        <v> </v>
      </c>
    </row>
    <row r="29" spans="1:12" s="72" customFormat="1" ht="21">
      <c r="A29" s="44" t="s">
        <v>244</v>
      </c>
      <c r="B29" s="126" t="s">
        <v>457</v>
      </c>
      <c r="C29" s="75" t="s">
        <v>501</v>
      </c>
      <c r="D29" s="182">
        <v>100</v>
      </c>
      <c r="E29" s="79"/>
      <c r="F29" s="182">
        <v>50</v>
      </c>
      <c r="G29" s="81"/>
      <c r="H29" s="182">
        <v>100</v>
      </c>
      <c r="I29" s="79"/>
      <c r="J29" s="182">
        <v>50</v>
      </c>
      <c r="K29" s="81"/>
      <c r="L29" s="174" t="str">
        <f t="shared" si="0"/>
        <v> </v>
      </c>
    </row>
    <row r="30" spans="1:12" s="72" customFormat="1" ht="21">
      <c r="A30" s="44" t="s">
        <v>389</v>
      </c>
      <c r="B30" s="126" t="s">
        <v>386</v>
      </c>
      <c r="C30" s="75" t="s">
        <v>501</v>
      </c>
      <c r="D30" s="182">
        <v>100</v>
      </c>
      <c r="E30" s="79"/>
      <c r="F30" s="182">
        <v>50</v>
      </c>
      <c r="G30" s="81"/>
      <c r="H30" s="182">
        <v>100</v>
      </c>
      <c r="I30" s="79"/>
      <c r="J30" s="182">
        <v>50</v>
      </c>
      <c r="K30" s="81"/>
      <c r="L30" s="174" t="str">
        <f t="shared" si="0"/>
        <v> </v>
      </c>
    </row>
    <row r="31" spans="1:12" s="72" customFormat="1" ht="21">
      <c r="A31" s="44" t="s">
        <v>390</v>
      </c>
      <c r="B31" s="126" t="s">
        <v>387</v>
      </c>
      <c r="C31" s="75" t="s">
        <v>501</v>
      </c>
      <c r="D31" s="182">
        <v>100</v>
      </c>
      <c r="E31" s="79"/>
      <c r="F31" s="182">
        <v>50</v>
      </c>
      <c r="G31" s="81"/>
      <c r="H31" s="182">
        <v>100</v>
      </c>
      <c r="I31" s="79"/>
      <c r="J31" s="182">
        <v>50</v>
      </c>
      <c r="K31" s="81"/>
      <c r="L31" s="174" t="str">
        <f t="shared" si="0"/>
        <v> </v>
      </c>
    </row>
    <row r="32" spans="1:12" s="72" customFormat="1" ht="21.75" thickBot="1">
      <c r="A32" s="106" t="s">
        <v>391</v>
      </c>
      <c r="B32" s="128" t="s">
        <v>388</v>
      </c>
      <c r="C32" s="76" t="s">
        <v>501</v>
      </c>
      <c r="D32" s="168">
        <v>100</v>
      </c>
      <c r="E32" s="80"/>
      <c r="F32" s="168">
        <v>50</v>
      </c>
      <c r="G32" s="82"/>
      <c r="H32" s="168">
        <v>100</v>
      </c>
      <c r="I32" s="80"/>
      <c r="J32" s="168">
        <v>50</v>
      </c>
      <c r="K32" s="82"/>
      <c r="L32" s="174" t="str">
        <f t="shared" si="0"/>
        <v> </v>
      </c>
    </row>
    <row r="33" spans="1:12" s="72" customFormat="1" ht="22.5" thickBot="1" thickTop="1">
      <c r="A33" s="23"/>
      <c r="B33" s="23"/>
      <c r="C33" s="23"/>
      <c r="D33" s="23"/>
      <c r="E33" s="23"/>
      <c r="F33" s="23"/>
      <c r="G33" s="71"/>
      <c r="H33" s="23"/>
      <c r="I33" s="223"/>
      <c r="J33" s="224"/>
      <c r="K33" s="225"/>
      <c r="L33" s="167">
        <f>IF(ISNUMBER(SUM(L28:L32)),SUM(L28:L32)," ")</f>
        <v>0</v>
      </c>
    </row>
    <row r="34" spans="1:11" s="72" customFormat="1" ht="22.5" thickBot="1" thickTop="1">
      <c r="A34" s="24"/>
      <c r="B34" s="24"/>
      <c r="C34" s="24"/>
      <c r="D34" s="23"/>
      <c r="E34" s="24"/>
      <c r="F34" s="23"/>
      <c r="G34" s="24"/>
      <c r="H34" s="23"/>
      <c r="I34" s="24"/>
      <c r="J34" s="23"/>
      <c r="K34" s="129"/>
    </row>
    <row r="35" spans="1:12" s="72" customFormat="1" ht="30" customHeight="1" thickTop="1">
      <c r="A35" s="228" t="s">
        <v>578</v>
      </c>
      <c r="B35" s="229"/>
      <c r="C35" s="230"/>
      <c r="D35" s="221" t="s">
        <v>36</v>
      </c>
      <c r="E35" s="222"/>
      <c r="F35" s="221" t="s">
        <v>37</v>
      </c>
      <c r="G35" s="222"/>
      <c r="H35" s="221" t="s">
        <v>38</v>
      </c>
      <c r="I35" s="222"/>
      <c r="J35" s="221" t="s">
        <v>38</v>
      </c>
      <c r="K35" s="222"/>
      <c r="L35" s="172"/>
    </row>
    <row r="36" spans="1:12" s="72" customFormat="1" ht="49.5" customHeight="1">
      <c r="A36" s="116" t="s">
        <v>39</v>
      </c>
      <c r="B36" s="117" t="s">
        <v>500</v>
      </c>
      <c r="C36" s="118" t="s">
        <v>468</v>
      </c>
      <c r="D36" s="141" t="s">
        <v>514</v>
      </c>
      <c r="E36" s="119" t="s">
        <v>517</v>
      </c>
      <c r="F36" s="141" t="s">
        <v>514</v>
      </c>
      <c r="G36" s="119" t="s">
        <v>518</v>
      </c>
      <c r="H36" s="141" t="s">
        <v>514</v>
      </c>
      <c r="I36" s="119" t="s">
        <v>517</v>
      </c>
      <c r="J36" s="141" t="s">
        <v>514</v>
      </c>
      <c r="K36" s="119" t="s">
        <v>518</v>
      </c>
      <c r="L36" s="171" t="s">
        <v>516</v>
      </c>
    </row>
    <row r="37" spans="1:12" s="72" customFormat="1" ht="21">
      <c r="A37" s="44" t="s">
        <v>40</v>
      </c>
      <c r="B37" s="125" t="s">
        <v>42</v>
      </c>
      <c r="C37" s="75" t="s">
        <v>501</v>
      </c>
      <c r="D37" s="137">
        <v>30</v>
      </c>
      <c r="E37" s="77"/>
      <c r="F37" s="175">
        <v>15</v>
      </c>
      <c r="G37" s="77"/>
      <c r="H37" s="175">
        <v>30</v>
      </c>
      <c r="I37" s="77"/>
      <c r="J37" s="175">
        <v>15</v>
      </c>
      <c r="K37" s="77"/>
      <c r="L37" s="174" t="str">
        <f>IF(AND(E37=0,G37=0,I37=0,K37=0)," ",SUM(IF(ISBLANK(E37),0,PRODUCT(D37,E37)),IF(ISBLANK(G37),0,PRODUCT(F37,G37)),IF(ISBLANK(I37),0,PRODUCT(H37,I37)),IF(ISBLANK(K37),0,PRODUCT(J37,K37))))</f>
        <v> </v>
      </c>
    </row>
    <row r="38" spans="1:12" s="72" customFormat="1" ht="21">
      <c r="A38" s="44" t="s">
        <v>172</v>
      </c>
      <c r="B38" s="125" t="s">
        <v>44</v>
      </c>
      <c r="C38" s="75" t="s">
        <v>501</v>
      </c>
      <c r="D38" s="137">
        <v>10</v>
      </c>
      <c r="E38" s="77"/>
      <c r="F38" s="175">
        <v>5</v>
      </c>
      <c r="G38" s="77"/>
      <c r="H38" s="175">
        <v>10</v>
      </c>
      <c r="I38" s="77"/>
      <c r="J38" s="175">
        <v>5</v>
      </c>
      <c r="K38" s="77"/>
      <c r="L38" s="174" t="str">
        <f aca="true" t="shared" si="1" ref="L38:L63">IF(AND(E38=0,G38=0,I38=0,K38=0)," ",SUM(IF(ISBLANK(E38),0,PRODUCT(D38,E38)),IF(ISBLANK(G38),0,PRODUCT(F38,G38)),IF(ISBLANK(I38),0,PRODUCT(H38,I38)),IF(ISBLANK(K38),0,PRODUCT(J38,K38))))</f>
        <v> </v>
      </c>
    </row>
    <row r="39" spans="1:12" s="72" customFormat="1" ht="21">
      <c r="A39" s="44" t="s">
        <v>173</v>
      </c>
      <c r="B39" s="125" t="s">
        <v>45</v>
      </c>
      <c r="C39" s="75" t="s">
        <v>501</v>
      </c>
      <c r="D39" s="137">
        <v>500</v>
      </c>
      <c r="E39" s="77"/>
      <c r="F39" s="175">
        <v>250</v>
      </c>
      <c r="G39" s="77"/>
      <c r="H39" s="175">
        <v>500</v>
      </c>
      <c r="I39" s="77"/>
      <c r="J39" s="175">
        <v>250</v>
      </c>
      <c r="K39" s="77"/>
      <c r="L39" s="174" t="str">
        <f t="shared" si="1"/>
        <v> </v>
      </c>
    </row>
    <row r="40" spans="1:12" s="72" customFormat="1" ht="21">
      <c r="A40" s="44" t="s">
        <v>174</v>
      </c>
      <c r="B40" s="126" t="s">
        <v>46</v>
      </c>
      <c r="C40" s="75" t="s">
        <v>501</v>
      </c>
      <c r="D40" s="137">
        <v>500</v>
      </c>
      <c r="E40" s="77"/>
      <c r="F40" s="175">
        <v>250</v>
      </c>
      <c r="G40" s="77"/>
      <c r="H40" s="175">
        <v>500</v>
      </c>
      <c r="I40" s="77"/>
      <c r="J40" s="175">
        <v>250</v>
      </c>
      <c r="K40" s="77"/>
      <c r="L40" s="174" t="str">
        <f t="shared" si="1"/>
        <v> </v>
      </c>
    </row>
    <row r="41" spans="1:12" s="72" customFormat="1" ht="21">
      <c r="A41" s="44" t="s">
        <v>175</v>
      </c>
      <c r="B41" s="126" t="s">
        <v>508</v>
      </c>
      <c r="C41" s="75" t="s">
        <v>501</v>
      </c>
      <c r="D41" s="137">
        <v>10</v>
      </c>
      <c r="E41" s="77"/>
      <c r="F41" s="175">
        <v>5</v>
      </c>
      <c r="G41" s="77"/>
      <c r="H41" s="175">
        <v>10</v>
      </c>
      <c r="I41" s="77"/>
      <c r="J41" s="175">
        <v>5</v>
      </c>
      <c r="K41" s="77"/>
      <c r="L41" s="174" t="str">
        <f t="shared" si="1"/>
        <v> </v>
      </c>
    </row>
    <row r="42" spans="1:12" s="72" customFormat="1" ht="21">
      <c r="A42" s="44" t="s">
        <v>176</v>
      </c>
      <c r="B42" s="126" t="s">
        <v>47</v>
      </c>
      <c r="C42" s="75" t="s">
        <v>501</v>
      </c>
      <c r="D42" s="137">
        <v>10</v>
      </c>
      <c r="E42" s="77"/>
      <c r="F42" s="175">
        <v>5</v>
      </c>
      <c r="G42" s="77"/>
      <c r="H42" s="175">
        <v>10</v>
      </c>
      <c r="I42" s="77"/>
      <c r="J42" s="175">
        <v>5</v>
      </c>
      <c r="K42" s="77"/>
      <c r="L42" s="174" t="str">
        <f t="shared" si="1"/>
        <v> </v>
      </c>
    </row>
    <row r="43" spans="1:12" s="72" customFormat="1" ht="21">
      <c r="A43" s="44" t="s">
        <v>177</v>
      </c>
      <c r="B43" s="126" t="s">
        <v>48</v>
      </c>
      <c r="C43" s="75" t="s">
        <v>501</v>
      </c>
      <c r="D43" s="137">
        <v>500</v>
      </c>
      <c r="E43" s="77"/>
      <c r="F43" s="175">
        <v>250</v>
      </c>
      <c r="G43" s="77"/>
      <c r="H43" s="175">
        <v>500</v>
      </c>
      <c r="I43" s="77"/>
      <c r="J43" s="175">
        <v>250</v>
      </c>
      <c r="K43" s="77"/>
      <c r="L43" s="174" t="str">
        <f t="shared" si="1"/>
        <v> </v>
      </c>
    </row>
    <row r="44" spans="1:12" s="72" customFormat="1" ht="21">
      <c r="A44" s="44" t="s">
        <v>178</v>
      </c>
      <c r="B44" s="126" t="s">
        <v>49</v>
      </c>
      <c r="C44" s="75" t="s">
        <v>501</v>
      </c>
      <c r="D44" s="137">
        <v>10</v>
      </c>
      <c r="E44" s="77"/>
      <c r="F44" s="175">
        <v>5</v>
      </c>
      <c r="G44" s="77"/>
      <c r="H44" s="175">
        <v>10</v>
      </c>
      <c r="I44" s="77"/>
      <c r="J44" s="175">
        <v>5</v>
      </c>
      <c r="K44" s="77"/>
      <c r="L44" s="174" t="str">
        <f t="shared" si="1"/>
        <v> </v>
      </c>
    </row>
    <row r="45" spans="1:12" s="72" customFormat="1" ht="21">
      <c r="A45" s="44" t="s">
        <v>179</v>
      </c>
      <c r="B45" s="126" t="s">
        <v>50</v>
      </c>
      <c r="C45" s="75" t="s">
        <v>501</v>
      </c>
      <c r="D45" s="137">
        <v>500</v>
      </c>
      <c r="E45" s="77"/>
      <c r="F45" s="175">
        <v>250</v>
      </c>
      <c r="G45" s="77"/>
      <c r="H45" s="175">
        <v>500</v>
      </c>
      <c r="I45" s="77"/>
      <c r="J45" s="175">
        <v>250</v>
      </c>
      <c r="K45" s="77"/>
      <c r="L45" s="174" t="str">
        <f t="shared" si="1"/>
        <v> </v>
      </c>
    </row>
    <row r="46" spans="1:12" s="72" customFormat="1" ht="21">
      <c r="A46" s="44" t="s">
        <v>180</v>
      </c>
      <c r="B46" s="126" t="s">
        <v>51</v>
      </c>
      <c r="C46" s="75" t="s">
        <v>501</v>
      </c>
      <c r="D46" s="137">
        <v>100</v>
      </c>
      <c r="E46" s="77"/>
      <c r="F46" s="175">
        <v>50</v>
      </c>
      <c r="G46" s="77"/>
      <c r="H46" s="175">
        <v>100</v>
      </c>
      <c r="I46" s="77"/>
      <c r="J46" s="175">
        <v>50</v>
      </c>
      <c r="K46" s="77"/>
      <c r="L46" s="174" t="str">
        <f t="shared" si="1"/>
        <v> </v>
      </c>
    </row>
    <row r="47" spans="1:12" s="72" customFormat="1" ht="21">
      <c r="A47" s="44" t="s">
        <v>181</v>
      </c>
      <c r="B47" s="126" t="s">
        <v>52</v>
      </c>
      <c r="C47" s="75" t="s">
        <v>501</v>
      </c>
      <c r="D47" s="137">
        <v>10</v>
      </c>
      <c r="E47" s="77"/>
      <c r="F47" s="175">
        <v>5</v>
      </c>
      <c r="G47" s="77"/>
      <c r="H47" s="175">
        <v>10</v>
      </c>
      <c r="I47" s="77"/>
      <c r="J47" s="175">
        <v>5</v>
      </c>
      <c r="K47" s="77"/>
      <c r="L47" s="174" t="str">
        <f t="shared" si="1"/>
        <v> </v>
      </c>
    </row>
    <row r="48" spans="1:12" s="72" customFormat="1" ht="21">
      <c r="A48" s="44" t="s">
        <v>182</v>
      </c>
      <c r="B48" s="125" t="s">
        <v>53</v>
      </c>
      <c r="C48" s="75" t="s">
        <v>501</v>
      </c>
      <c r="D48" s="137">
        <v>30</v>
      </c>
      <c r="E48" s="77"/>
      <c r="F48" s="175">
        <v>15</v>
      </c>
      <c r="G48" s="77"/>
      <c r="H48" s="175">
        <v>30</v>
      </c>
      <c r="I48" s="77"/>
      <c r="J48" s="175">
        <v>15</v>
      </c>
      <c r="K48" s="77"/>
      <c r="L48" s="174" t="str">
        <f t="shared" si="1"/>
        <v> </v>
      </c>
    </row>
    <row r="49" spans="1:12" s="72" customFormat="1" ht="21">
      <c r="A49" s="44" t="s">
        <v>183</v>
      </c>
      <c r="B49" s="125" t="s">
        <v>54</v>
      </c>
      <c r="C49" s="75" t="s">
        <v>501</v>
      </c>
      <c r="D49" s="137">
        <v>20</v>
      </c>
      <c r="E49" s="77"/>
      <c r="F49" s="175">
        <v>10</v>
      </c>
      <c r="G49" s="77"/>
      <c r="H49" s="175">
        <v>20</v>
      </c>
      <c r="I49" s="77"/>
      <c r="J49" s="175">
        <v>10</v>
      </c>
      <c r="K49" s="77"/>
      <c r="L49" s="174" t="str">
        <f t="shared" si="1"/>
        <v> </v>
      </c>
    </row>
    <row r="50" spans="1:12" s="72" customFormat="1" ht="21">
      <c r="A50" s="44" t="s">
        <v>184</v>
      </c>
      <c r="B50" s="125" t="s">
        <v>55</v>
      </c>
      <c r="C50" s="75" t="s">
        <v>501</v>
      </c>
      <c r="D50" s="137">
        <v>500</v>
      </c>
      <c r="E50" s="77"/>
      <c r="F50" s="175">
        <v>250</v>
      </c>
      <c r="G50" s="77"/>
      <c r="H50" s="175">
        <v>500</v>
      </c>
      <c r="I50" s="77"/>
      <c r="J50" s="175">
        <v>250</v>
      </c>
      <c r="K50" s="77"/>
      <c r="L50" s="174" t="str">
        <f t="shared" si="1"/>
        <v> </v>
      </c>
    </row>
    <row r="51" spans="1:12" s="72" customFormat="1" ht="21">
      <c r="A51" s="44" t="s">
        <v>185</v>
      </c>
      <c r="B51" s="125" t="s">
        <v>56</v>
      </c>
      <c r="C51" s="75" t="s">
        <v>501</v>
      </c>
      <c r="D51" s="137">
        <v>100</v>
      </c>
      <c r="E51" s="77"/>
      <c r="F51" s="175">
        <v>50</v>
      </c>
      <c r="G51" s="77"/>
      <c r="H51" s="175">
        <v>100</v>
      </c>
      <c r="I51" s="77"/>
      <c r="J51" s="175">
        <v>50</v>
      </c>
      <c r="K51" s="77"/>
      <c r="L51" s="174" t="str">
        <f t="shared" si="1"/>
        <v> </v>
      </c>
    </row>
    <row r="52" spans="1:12" s="72" customFormat="1" ht="21">
      <c r="A52" s="44" t="s">
        <v>186</v>
      </c>
      <c r="B52" s="125" t="s">
        <v>57</v>
      </c>
      <c r="C52" s="75" t="s">
        <v>501</v>
      </c>
      <c r="D52" s="137">
        <v>10</v>
      </c>
      <c r="E52" s="77"/>
      <c r="F52" s="175">
        <v>5</v>
      </c>
      <c r="G52" s="77"/>
      <c r="H52" s="175">
        <v>10</v>
      </c>
      <c r="I52" s="77"/>
      <c r="J52" s="175">
        <v>5</v>
      </c>
      <c r="K52" s="77"/>
      <c r="L52" s="174" t="str">
        <f t="shared" si="1"/>
        <v> </v>
      </c>
    </row>
    <row r="53" spans="1:12" s="72" customFormat="1" ht="21">
      <c r="A53" s="44" t="s">
        <v>187</v>
      </c>
      <c r="B53" s="125" t="s">
        <v>58</v>
      </c>
      <c r="C53" s="75" t="s">
        <v>501</v>
      </c>
      <c r="D53" s="137">
        <v>500</v>
      </c>
      <c r="E53" s="77"/>
      <c r="F53" s="183">
        <v>250</v>
      </c>
      <c r="G53" s="77"/>
      <c r="H53" s="175">
        <v>500</v>
      </c>
      <c r="I53" s="77"/>
      <c r="J53" s="175">
        <v>250</v>
      </c>
      <c r="K53" s="77"/>
      <c r="L53" s="174" t="str">
        <f t="shared" si="1"/>
        <v> </v>
      </c>
    </row>
    <row r="54" spans="1:12" s="72" customFormat="1" ht="21">
      <c r="A54" s="44" t="s">
        <v>188</v>
      </c>
      <c r="B54" s="125" t="s">
        <v>59</v>
      </c>
      <c r="C54" s="75" t="s">
        <v>501</v>
      </c>
      <c r="D54" s="137">
        <v>10</v>
      </c>
      <c r="E54" s="77"/>
      <c r="F54" s="175">
        <v>5</v>
      </c>
      <c r="G54" s="77"/>
      <c r="H54" s="175">
        <v>10</v>
      </c>
      <c r="I54" s="77"/>
      <c r="J54" s="175">
        <v>5</v>
      </c>
      <c r="K54" s="77"/>
      <c r="L54" s="174" t="str">
        <f t="shared" si="1"/>
        <v> </v>
      </c>
    </row>
    <row r="55" spans="1:12" s="72" customFormat="1" ht="21">
      <c r="A55" s="44" t="s">
        <v>189</v>
      </c>
      <c r="B55" s="125" t="s">
        <v>60</v>
      </c>
      <c r="C55" s="75" t="s">
        <v>501</v>
      </c>
      <c r="D55" s="137">
        <v>10</v>
      </c>
      <c r="E55" s="77"/>
      <c r="F55" s="175">
        <v>5</v>
      </c>
      <c r="G55" s="77"/>
      <c r="H55" s="175">
        <v>10</v>
      </c>
      <c r="I55" s="77"/>
      <c r="J55" s="175">
        <v>5</v>
      </c>
      <c r="K55" s="77"/>
      <c r="L55" s="174" t="str">
        <f t="shared" si="1"/>
        <v> </v>
      </c>
    </row>
    <row r="56" spans="1:12" s="72" customFormat="1" ht="21">
      <c r="A56" s="44" t="s">
        <v>190</v>
      </c>
      <c r="B56" s="125" t="s">
        <v>61</v>
      </c>
      <c r="C56" s="75" t="s">
        <v>501</v>
      </c>
      <c r="D56" s="137">
        <v>10</v>
      </c>
      <c r="E56" s="77"/>
      <c r="F56" s="175">
        <v>5</v>
      </c>
      <c r="G56" s="77"/>
      <c r="H56" s="175">
        <v>10</v>
      </c>
      <c r="I56" s="77"/>
      <c r="J56" s="175">
        <v>5</v>
      </c>
      <c r="K56" s="77"/>
      <c r="L56" s="174" t="str">
        <f t="shared" si="1"/>
        <v> </v>
      </c>
    </row>
    <row r="57" spans="1:12" s="72" customFormat="1" ht="21">
      <c r="A57" s="44" t="s">
        <v>191</v>
      </c>
      <c r="B57" s="125" t="s">
        <v>62</v>
      </c>
      <c r="C57" s="75" t="s">
        <v>501</v>
      </c>
      <c r="D57" s="137">
        <v>500</v>
      </c>
      <c r="E57" s="77"/>
      <c r="F57" s="175">
        <v>250</v>
      </c>
      <c r="G57" s="77"/>
      <c r="H57" s="175">
        <v>500</v>
      </c>
      <c r="I57" s="77"/>
      <c r="J57" s="175">
        <v>250</v>
      </c>
      <c r="K57" s="77"/>
      <c r="L57" s="174" t="str">
        <f t="shared" si="1"/>
        <v> </v>
      </c>
    </row>
    <row r="58" spans="1:12" s="72" customFormat="1" ht="21">
      <c r="A58" s="44" t="s">
        <v>192</v>
      </c>
      <c r="B58" s="125" t="s">
        <v>63</v>
      </c>
      <c r="C58" s="75" t="s">
        <v>501</v>
      </c>
      <c r="D58" s="137">
        <v>500</v>
      </c>
      <c r="E58" s="77"/>
      <c r="F58" s="175">
        <v>250</v>
      </c>
      <c r="G58" s="77"/>
      <c r="H58" s="175">
        <v>500</v>
      </c>
      <c r="I58" s="77"/>
      <c r="J58" s="175">
        <v>250</v>
      </c>
      <c r="K58" s="77"/>
      <c r="L58" s="174" t="str">
        <f t="shared" si="1"/>
        <v> </v>
      </c>
    </row>
    <row r="59" spans="1:12" s="72" customFormat="1" ht="21">
      <c r="A59" s="44" t="s">
        <v>193</v>
      </c>
      <c r="B59" s="125" t="s">
        <v>64</v>
      </c>
      <c r="C59" s="75" t="s">
        <v>501</v>
      </c>
      <c r="D59" s="137">
        <v>10</v>
      </c>
      <c r="E59" s="77"/>
      <c r="F59" s="175">
        <v>5</v>
      </c>
      <c r="G59" s="77"/>
      <c r="H59" s="175">
        <v>10</v>
      </c>
      <c r="I59" s="77"/>
      <c r="J59" s="175">
        <v>5</v>
      </c>
      <c r="K59" s="77"/>
      <c r="L59" s="174" t="str">
        <f t="shared" si="1"/>
        <v> </v>
      </c>
    </row>
    <row r="60" spans="1:12" s="72" customFormat="1" ht="21">
      <c r="A60" s="44" t="s">
        <v>215</v>
      </c>
      <c r="B60" s="125" t="s">
        <v>65</v>
      </c>
      <c r="C60" s="75" t="s">
        <v>501</v>
      </c>
      <c r="D60" s="137">
        <v>10</v>
      </c>
      <c r="E60" s="77"/>
      <c r="F60" s="175">
        <v>5</v>
      </c>
      <c r="G60" s="77"/>
      <c r="H60" s="175">
        <v>10</v>
      </c>
      <c r="I60" s="77"/>
      <c r="J60" s="175">
        <v>5</v>
      </c>
      <c r="K60" s="77"/>
      <c r="L60" s="174" t="str">
        <f t="shared" si="1"/>
        <v> </v>
      </c>
    </row>
    <row r="61" spans="1:12" s="72" customFormat="1" ht="21">
      <c r="A61" s="44" t="s">
        <v>216</v>
      </c>
      <c r="B61" s="125" t="s">
        <v>66</v>
      </c>
      <c r="C61" s="75" t="s">
        <v>501</v>
      </c>
      <c r="D61" s="137">
        <v>10</v>
      </c>
      <c r="E61" s="77"/>
      <c r="F61" s="175">
        <v>5</v>
      </c>
      <c r="G61" s="77"/>
      <c r="H61" s="175">
        <v>10</v>
      </c>
      <c r="I61" s="77"/>
      <c r="J61" s="175">
        <v>5</v>
      </c>
      <c r="K61" s="77"/>
      <c r="L61" s="174" t="str">
        <f t="shared" si="1"/>
        <v> </v>
      </c>
    </row>
    <row r="62" spans="1:12" s="72" customFormat="1" ht="21">
      <c r="A62" s="44" t="s">
        <v>217</v>
      </c>
      <c r="B62" s="125" t="s">
        <v>67</v>
      </c>
      <c r="C62" s="75" t="s">
        <v>501</v>
      </c>
      <c r="D62" s="137">
        <v>10</v>
      </c>
      <c r="E62" s="77"/>
      <c r="F62" s="175">
        <v>5</v>
      </c>
      <c r="G62" s="77"/>
      <c r="H62" s="175">
        <v>10</v>
      </c>
      <c r="I62" s="77"/>
      <c r="J62" s="175">
        <v>5</v>
      </c>
      <c r="K62" s="77"/>
      <c r="L62" s="174" t="str">
        <f t="shared" si="1"/>
        <v> </v>
      </c>
    </row>
    <row r="63" spans="1:12" s="72" customFormat="1" ht="21.75" thickBot="1">
      <c r="A63" s="106" t="s">
        <v>218</v>
      </c>
      <c r="B63" s="127" t="s">
        <v>68</v>
      </c>
      <c r="C63" s="76" t="s">
        <v>501</v>
      </c>
      <c r="D63" s="138">
        <v>100</v>
      </c>
      <c r="E63" s="78"/>
      <c r="F63" s="176">
        <v>50</v>
      </c>
      <c r="G63" s="78"/>
      <c r="H63" s="176">
        <v>100</v>
      </c>
      <c r="I63" s="78"/>
      <c r="J63" s="176">
        <v>50</v>
      </c>
      <c r="K63" s="78"/>
      <c r="L63" s="174" t="str">
        <f t="shared" si="1"/>
        <v> </v>
      </c>
    </row>
    <row r="64" spans="1:12" s="72" customFormat="1" ht="22.5" thickBot="1" thickTop="1">
      <c r="A64" s="23"/>
      <c r="B64" s="23"/>
      <c r="C64" s="23"/>
      <c r="D64" s="23"/>
      <c r="E64" s="23"/>
      <c r="F64" s="23"/>
      <c r="G64" s="71"/>
      <c r="H64" s="23"/>
      <c r="I64" s="223"/>
      <c r="J64" s="224"/>
      <c r="K64" s="225"/>
      <c r="L64" s="167">
        <f>IF(ISNUMBER(SUM(L59:L63)),SUM(L59:L63)," ")</f>
        <v>0</v>
      </c>
    </row>
    <row r="65" spans="1:11" s="130" customFormat="1" ht="22.5" thickBot="1" thickTop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2" s="72" customFormat="1" ht="30" customHeight="1" thickBot="1" thickTop="1">
      <c r="A66" s="228" t="s">
        <v>579</v>
      </c>
      <c r="B66" s="229"/>
      <c r="C66" s="230"/>
      <c r="D66" s="221" t="s">
        <v>36</v>
      </c>
      <c r="E66" s="222"/>
      <c r="F66" s="221" t="s">
        <v>37</v>
      </c>
      <c r="G66" s="222"/>
      <c r="H66" s="221" t="s">
        <v>38</v>
      </c>
      <c r="I66" s="222"/>
      <c r="J66" s="221" t="s">
        <v>38</v>
      </c>
      <c r="K66" s="222"/>
      <c r="L66" s="161"/>
    </row>
    <row r="67" spans="1:12" s="72" customFormat="1" ht="49.5" customHeight="1" thickTop="1">
      <c r="A67" s="116" t="s">
        <v>39</v>
      </c>
      <c r="B67" s="117" t="s">
        <v>500</v>
      </c>
      <c r="C67" s="118" t="s">
        <v>468</v>
      </c>
      <c r="D67" s="133" t="s">
        <v>580</v>
      </c>
      <c r="E67" s="119" t="s">
        <v>517</v>
      </c>
      <c r="F67" s="133" t="s">
        <v>580</v>
      </c>
      <c r="G67" s="119" t="s">
        <v>518</v>
      </c>
      <c r="H67" s="133" t="s">
        <v>580</v>
      </c>
      <c r="I67" s="119" t="s">
        <v>517</v>
      </c>
      <c r="J67" s="133" t="s">
        <v>580</v>
      </c>
      <c r="K67" s="119" t="s">
        <v>518</v>
      </c>
      <c r="L67" s="160" t="s">
        <v>516</v>
      </c>
    </row>
    <row r="68" spans="1:12" s="72" customFormat="1" ht="21">
      <c r="A68" s="44" t="s">
        <v>194</v>
      </c>
      <c r="B68" s="125" t="s">
        <v>75</v>
      </c>
      <c r="C68" s="75" t="s">
        <v>501</v>
      </c>
      <c r="D68" s="137">
        <v>20</v>
      </c>
      <c r="E68" s="77"/>
      <c r="F68" s="137">
        <v>10</v>
      </c>
      <c r="G68" s="77"/>
      <c r="H68" s="137">
        <v>20</v>
      </c>
      <c r="I68" s="77"/>
      <c r="J68" s="137">
        <v>10</v>
      </c>
      <c r="K68" s="77"/>
      <c r="L68" s="185" t="str">
        <f>IF(AND(E68=0,G68=0,I68=0,K68=0)," ",SUM(IF(ISBLANK(E68),0,PRODUCT(D68,E68)),IF(ISBLANK(G68),0,PRODUCT(F68,G68)),IF(ISBLANK(I68),0,PRODUCT(H68,I68)),IF(ISBLANK(K68),0,PRODUCT(J68,K68))))</f>
        <v> </v>
      </c>
    </row>
    <row r="69" spans="1:12" s="72" customFormat="1" ht="21">
      <c r="A69" s="44" t="s">
        <v>43</v>
      </c>
      <c r="B69" s="125" t="s">
        <v>76</v>
      </c>
      <c r="C69" s="75" t="s">
        <v>501</v>
      </c>
      <c r="D69" s="137">
        <v>20</v>
      </c>
      <c r="E69" s="77"/>
      <c r="F69" s="137">
        <v>10</v>
      </c>
      <c r="G69" s="77"/>
      <c r="H69" s="137">
        <v>20</v>
      </c>
      <c r="I69" s="77"/>
      <c r="J69" s="137">
        <v>10</v>
      </c>
      <c r="K69" s="77"/>
      <c r="L69" s="185" t="str">
        <f aca="true" t="shared" si="2" ref="L69:L75">IF(AND(E69=0,G69=0,I69=0,K69=0)," ",SUM(IF(ISBLANK(E69),0,PRODUCT(D69,E69)),IF(ISBLANK(G69),0,PRODUCT(F69,G69)),IF(ISBLANK(I69),0,PRODUCT(H69,I69)),IF(ISBLANK(K69),0,PRODUCT(J69,K69))))</f>
        <v> </v>
      </c>
    </row>
    <row r="70" spans="1:12" s="72" customFormat="1" ht="21">
      <c r="A70" s="44" t="s">
        <v>245</v>
      </c>
      <c r="B70" s="125" t="s">
        <v>77</v>
      </c>
      <c r="C70" s="75" t="s">
        <v>501</v>
      </c>
      <c r="D70" s="137">
        <v>10</v>
      </c>
      <c r="E70" s="77"/>
      <c r="F70" s="137">
        <v>5</v>
      </c>
      <c r="G70" s="77"/>
      <c r="H70" s="137">
        <v>10</v>
      </c>
      <c r="I70" s="77"/>
      <c r="J70" s="137">
        <v>5</v>
      </c>
      <c r="K70" s="77"/>
      <c r="L70" s="185" t="str">
        <f t="shared" si="2"/>
        <v> </v>
      </c>
    </row>
    <row r="71" spans="1:12" s="72" customFormat="1" ht="21">
      <c r="A71" s="44" t="s">
        <v>246</v>
      </c>
      <c r="B71" s="125" t="s">
        <v>78</v>
      </c>
      <c r="C71" s="75" t="s">
        <v>501</v>
      </c>
      <c r="D71" s="137">
        <v>10</v>
      </c>
      <c r="E71" s="77"/>
      <c r="F71" s="137">
        <v>5</v>
      </c>
      <c r="G71" s="77"/>
      <c r="H71" s="137">
        <v>10</v>
      </c>
      <c r="I71" s="77"/>
      <c r="J71" s="137">
        <v>5</v>
      </c>
      <c r="K71" s="77"/>
      <c r="L71" s="185" t="str">
        <f t="shared" si="2"/>
        <v> </v>
      </c>
    </row>
    <row r="72" spans="1:12" s="72" customFormat="1" ht="21">
      <c r="A72" s="44" t="s">
        <v>247</v>
      </c>
      <c r="B72" s="125" t="s">
        <v>79</v>
      </c>
      <c r="C72" s="75" t="s">
        <v>501</v>
      </c>
      <c r="D72" s="137">
        <v>20</v>
      </c>
      <c r="E72" s="77"/>
      <c r="F72" s="137">
        <v>10</v>
      </c>
      <c r="G72" s="77"/>
      <c r="H72" s="137">
        <v>20</v>
      </c>
      <c r="I72" s="77"/>
      <c r="J72" s="137">
        <v>10</v>
      </c>
      <c r="K72" s="77"/>
      <c r="L72" s="185" t="str">
        <f t="shared" si="2"/>
        <v> </v>
      </c>
    </row>
    <row r="73" spans="1:12" s="72" customFormat="1" ht="21">
      <c r="A73" s="44" t="s">
        <v>248</v>
      </c>
      <c r="B73" s="125" t="s">
        <v>392</v>
      </c>
      <c r="C73" s="75" t="s">
        <v>501</v>
      </c>
      <c r="D73" s="137">
        <v>10</v>
      </c>
      <c r="E73" s="77"/>
      <c r="F73" s="137">
        <v>5</v>
      </c>
      <c r="G73" s="77"/>
      <c r="H73" s="137">
        <v>10</v>
      </c>
      <c r="I73" s="77"/>
      <c r="J73" s="137">
        <v>5</v>
      </c>
      <c r="K73" s="77"/>
      <c r="L73" s="185" t="str">
        <f t="shared" si="2"/>
        <v> </v>
      </c>
    </row>
    <row r="74" spans="1:12" s="72" customFormat="1" ht="21">
      <c r="A74" s="44" t="s">
        <v>249</v>
      </c>
      <c r="B74" s="125" t="s">
        <v>393</v>
      </c>
      <c r="C74" s="75" t="s">
        <v>501</v>
      </c>
      <c r="D74" s="137">
        <v>10</v>
      </c>
      <c r="E74" s="77"/>
      <c r="F74" s="137">
        <v>5</v>
      </c>
      <c r="G74" s="77"/>
      <c r="H74" s="158">
        <v>10</v>
      </c>
      <c r="I74" s="77"/>
      <c r="J74" s="137">
        <v>5</v>
      </c>
      <c r="K74" s="77"/>
      <c r="L74" s="185" t="str">
        <f t="shared" si="2"/>
        <v> </v>
      </c>
    </row>
    <row r="75" spans="1:12" s="72" customFormat="1" ht="21.75" thickBot="1">
      <c r="A75" s="106" t="s">
        <v>250</v>
      </c>
      <c r="B75" s="127" t="s">
        <v>394</v>
      </c>
      <c r="C75" s="76" t="s">
        <v>501</v>
      </c>
      <c r="D75" s="138">
        <v>20</v>
      </c>
      <c r="E75" s="78"/>
      <c r="F75" s="138">
        <v>10</v>
      </c>
      <c r="G75" s="78"/>
      <c r="H75" s="173">
        <v>20</v>
      </c>
      <c r="I75" s="78"/>
      <c r="J75" s="138">
        <v>10</v>
      </c>
      <c r="K75" s="78"/>
      <c r="L75" s="185" t="str">
        <f t="shared" si="2"/>
        <v> </v>
      </c>
    </row>
    <row r="76" spans="9:12" ht="22.5" thickBot="1" thickTop="1">
      <c r="I76" s="223"/>
      <c r="J76" s="224"/>
      <c r="K76" s="225"/>
      <c r="L76" s="167">
        <f>IF(ISNUMBER(SUM(L68:L75)),SUM(L68:L75)," ")</f>
        <v>0</v>
      </c>
    </row>
    <row r="77" ht="21.75" thickTop="1"/>
  </sheetData>
  <sheetProtection sheet="1" objects="1" scenarios="1"/>
  <mergeCells count="18">
    <mergeCell ref="A3:C3"/>
    <mergeCell ref="A35:C35"/>
    <mergeCell ref="A66:C66"/>
    <mergeCell ref="D3:E3"/>
    <mergeCell ref="D66:E66"/>
    <mergeCell ref="F3:G3"/>
    <mergeCell ref="H3:I3"/>
    <mergeCell ref="J3:K3"/>
    <mergeCell ref="D35:E35"/>
    <mergeCell ref="F35:G35"/>
    <mergeCell ref="H35:I35"/>
    <mergeCell ref="J35:K35"/>
    <mergeCell ref="F66:G66"/>
    <mergeCell ref="H66:I66"/>
    <mergeCell ref="J66:K66"/>
    <mergeCell ref="I76:K76"/>
    <mergeCell ref="I33:K33"/>
    <mergeCell ref="I64:K64"/>
  </mergeCells>
  <conditionalFormatting sqref="A3 A35 A66 A34:K34 A68:K75 A37:K63 A4:C4 E4 A36:C36 A67:C67 D3 A5:E32 G4:G32 I4:I32 F3 H3 K4:K32 J3 D35 F35 H35 J35 D66 F66 H66 J66 L36 A33:H33 A65:K65 A64:H64">
    <cfRule type="expression" priority="42" dxfId="0" stopIfTrue="1">
      <formula>CELL("protect",INDIRECT(ADDRESS(ROW(),COLUMN())))=0</formula>
    </cfRule>
  </conditionalFormatting>
  <conditionalFormatting sqref="D4">
    <cfRule type="expression" priority="40" dxfId="0" stopIfTrue="1">
      <formula>CELL("protect",INDIRECT(ADDRESS(ROW(),COLUMN())))=0</formula>
    </cfRule>
  </conditionalFormatting>
  <conditionalFormatting sqref="F5:F32">
    <cfRule type="expression" priority="28" dxfId="0" stopIfTrue="1">
      <formula>CELL("protect",INDIRECT(ADDRESS(ROW(),COLUMN())))=0</formula>
    </cfRule>
  </conditionalFormatting>
  <conditionalFormatting sqref="F4">
    <cfRule type="expression" priority="27" dxfId="0" stopIfTrue="1">
      <formula>CELL("protect",INDIRECT(ADDRESS(ROW(),COLUMN())))=0</formula>
    </cfRule>
  </conditionalFormatting>
  <conditionalFormatting sqref="H5:H32">
    <cfRule type="expression" priority="26" dxfId="0" stopIfTrue="1">
      <formula>CELL("protect",INDIRECT(ADDRESS(ROW(),COLUMN())))=0</formula>
    </cfRule>
  </conditionalFormatting>
  <conditionalFormatting sqref="H4">
    <cfRule type="expression" priority="25" dxfId="0" stopIfTrue="1">
      <formula>CELL("protect",INDIRECT(ADDRESS(ROW(),COLUMN())))=0</formula>
    </cfRule>
  </conditionalFormatting>
  <conditionalFormatting sqref="J5:J32">
    <cfRule type="expression" priority="24" dxfId="0" stopIfTrue="1">
      <formula>CELL("protect",INDIRECT(ADDRESS(ROW(),COLUMN())))=0</formula>
    </cfRule>
  </conditionalFormatting>
  <conditionalFormatting sqref="J4">
    <cfRule type="expression" priority="23" dxfId="0" stopIfTrue="1">
      <formula>CELL("protect",INDIRECT(ADDRESS(ROW(),COLUMN())))=0</formula>
    </cfRule>
  </conditionalFormatting>
  <conditionalFormatting sqref="L4">
    <cfRule type="expression" priority="22" dxfId="0" stopIfTrue="1">
      <formula>CELL("protect",INDIRECT(ADDRESS(ROW(),COLUMN())))=0</formula>
    </cfRule>
  </conditionalFormatting>
  <conditionalFormatting sqref="I76">
    <cfRule type="expression" priority="20" dxfId="0" stopIfTrue="1">
      <formula>CELL("protect",INDIRECT(ADDRESS(ROW(),COLUMN())))=0</formula>
    </cfRule>
  </conditionalFormatting>
  <conditionalFormatting sqref="L76">
    <cfRule type="expression" priority="19" dxfId="0" stopIfTrue="1">
      <formula>CELL("protect",INDIRECT(ADDRESS(ROW(),COLUMN())))=0</formula>
    </cfRule>
  </conditionalFormatting>
  <conditionalFormatting sqref="I33">
    <cfRule type="expression" priority="18" dxfId="0" stopIfTrue="1">
      <formula>CELL("protect",INDIRECT(ADDRESS(ROW(),COLUMN())))=0</formula>
    </cfRule>
  </conditionalFormatting>
  <conditionalFormatting sqref="L33">
    <cfRule type="expression" priority="17" dxfId="0" stopIfTrue="1">
      <formula>CELL("protect",INDIRECT(ADDRESS(ROW(),COLUMN())))=0</formula>
    </cfRule>
  </conditionalFormatting>
  <conditionalFormatting sqref="I64">
    <cfRule type="expression" priority="16" dxfId="0" stopIfTrue="1">
      <formula>CELL("protect",INDIRECT(ADDRESS(ROW(),COLUMN())))=0</formula>
    </cfRule>
  </conditionalFormatting>
  <conditionalFormatting sqref="L64">
    <cfRule type="expression" priority="15" dxfId="0" stopIfTrue="1">
      <formula>CELL("protect",INDIRECT(ADDRESS(ROW(),COLUMN())))=0</formula>
    </cfRule>
  </conditionalFormatting>
  <conditionalFormatting sqref="E36 G36 I36 K36">
    <cfRule type="expression" priority="14" dxfId="0" stopIfTrue="1">
      <formula>CELL("protect",INDIRECT(ADDRESS(ROW(),COLUMN())))=0</formula>
    </cfRule>
  </conditionalFormatting>
  <conditionalFormatting sqref="D36">
    <cfRule type="expression" priority="13" dxfId="0" stopIfTrue="1">
      <formula>CELL("protect",INDIRECT(ADDRESS(ROW(),COLUMN())))=0</formula>
    </cfRule>
  </conditionalFormatting>
  <conditionalFormatting sqref="F36">
    <cfRule type="expression" priority="12" dxfId="0" stopIfTrue="1">
      <formula>CELL("protect",INDIRECT(ADDRESS(ROW(),COLUMN())))=0</formula>
    </cfRule>
  </conditionalFormatting>
  <conditionalFormatting sqref="H36">
    <cfRule type="expression" priority="11" dxfId="0" stopIfTrue="1">
      <formula>CELL("protect",INDIRECT(ADDRESS(ROW(),COLUMN())))=0</formula>
    </cfRule>
  </conditionalFormatting>
  <conditionalFormatting sqref="J36">
    <cfRule type="expression" priority="10" dxfId="0" stopIfTrue="1">
      <formula>CELL("protect",INDIRECT(ADDRESS(ROW(),COLUMN())))=0</formula>
    </cfRule>
  </conditionalFormatting>
  <conditionalFormatting sqref="E67 G67 I67 K67">
    <cfRule type="expression" priority="9" dxfId="0" stopIfTrue="1">
      <formula>CELL("protect",INDIRECT(ADDRESS(ROW(),COLUMN())))=0</formula>
    </cfRule>
  </conditionalFormatting>
  <conditionalFormatting sqref="D67">
    <cfRule type="expression" priority="4" dxfId="0" stopIfTrue="1">
      <formula>CELL("protect",INDIRECT(ADDRESS(ROW(),COLUMN())))=0</formula>
    </cfRule>
  </conditionalFormatting>
  <conditionalFormatting sqref="F67">
    <cfRule type="expression" priority="3" dxfId="0" stopIfTrue="1">
      <formula>CELL("protect",INDIRECT(ADDRESS(ROW(),COLUMN())))=0</formula>
    </cfRule>
  </conditionalFormatting>
  <conditionalFormatting sqref="H67">
    <cfRule type="expression" priority="2" dxfId="0" stopIfTrue="1">
      <formula>CELL("protect",INDIRECT(ADDRESS(ROW(),COLUMN())))=0</formula>
    </cfRule>
  </conditionalFormatting>
  <conditionalFormatting sqref="J67">
    <cfRule type="expression" priority="1" dxfId="0" stopIfTrue="1">
      <formula>CELL("protect",INDIRECT(ADDRESS(ROW(),COLUMN())))=0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68"/>
  <sheetViews>
    <sheetView zoomScale="70" zoomScaleNormal="70" zoomScaleSheetLayoutView="70" zoomScalePageLayoutView="0" workbookViewId="0" topLeftCell="A1">
      <selection activeCell="Q15" sqref="Q15"/>
    </sheetView>
  </sheetViews>
  <sheetFormatPr defaultColWidth="9.140625" defaultRowHeight="12.75"/>
  <cols>
    <col min="1" max="1" width="3.140625" style="12" customWidth="1"/>
    <col min="2" max="2" width="10.140625" style="11" customWidth="1"/>
    <col min="3" max="3" width="117.140625" style="12" customWidth="1"/>
    <col min="4" max="4" width="19.28125" style="12" customWidth="1"/>
    <col min="5" max="5" width="32.7109375" style="88" customWidth="1"/>
    <col min="6" max="6" width="20.7109375" style="12" customWidth="1"/>
    <col min="7" max="7" width="27.57421875" style="12" customWidth="1"/>
    <col min="8" max="16384" width="9.140625" style="12" customWidth="1"/>
  </cols>
  <sheetData>
    <row r="1" spans="1:28" s="91" customFormat="1" ht="42.75" thickTop="1">
      <c r="A1" s="89"/>
      <c r="B1" s="113" t="s">
        <v>39</v>
      </c>
      <c r="C1" s="114" t="s">
        <v>503</v>
      </c>
      <c r="D1" s="112" t="s">
        <v>468</v>
      </c>
      <c r="E1" s="133" t="s">
        <v>580</v>
      </c>
      <c r="F1" s="115" t="s">
        <v>515</v>
      </c>
      <c r="G1" s="136" t="s">
        <v>516</v>
      </c>
      <c r="H1" s="89"/>
      <c r="I1" s="90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s="91" customFormat="1" ht="24.75" customHeight="1">
      <c r="A2" s="89"/>
      <c r="B2" s="101" t="s">
        <v>70</v>
      </c>
      <c r="C2" s="102" t="s">
        <v>504</v>
      </c>
      <c r="D2" s="92" t="s">
        <v>82</v>
      </c>
      <c r="E2" s="134">
        <v>25</v>
      </c>
      <c r="F2" s="189"/>
      <c r="G2" s="162" t="str">
        <f>IF(F2=0," ",PRODUCT(E2,F2))</f>
        <v> </v>
      </c>
      <c r="H2" s="89"/>
      <c r="I2" s="93"/>
      <c r="J2" s="93"/>
      <c r="K2" s="93"/>
      <c r="L2" s="93"/>
      <c r="M2" s="93"/>
      <c r="N2" s="93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s="91" customFormat="1" ht="24.75" customHeight="1">
      <c r="A3" s="89"/>
      <c r="B3" s="101" t="s">
        <v>71</v>
      </c>
      <c r="C3" s="102" t="s">
        <v>504</v>
      </c>
      <c r="D3" s="92" t="s">
        <v>80</v>
      </c>
      <c r="E3" s="134">
        <v>1100</v>
      </c>
      <c r="F3" s="189"/>
      <c r="G3" s="162" t="str">
        <f>IF(F3=0," ",PRODUCT(E3,F3))</f>
        <v> </v>
      </c>
      <c r="H3" s="89"/>
      <c r="I3" s="93"/>
      <c r="J3" s="93"/>
      <c r="K3" s="93"/>
      <c r="L3" s="93"/>
      <c r="M3" s="93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s="91" customFormat="1" ht="24.75" customHeight="1">
      <c r="A4" s="89"/>
      <c r="B4" s="101" t="s">
        <v>72</v>
      </c>
      <c r="C4" s="102" t="s">
        <v>505</v>
      </c>
      <c r="D4" s="92" t="s">
        <v>82</v>
      </c>
      <c r="E4" s="134">
        <v>20</v>
      </c>
      <c r="F4" s="189"/>
      <c r="G4" s="162" t="str">
        <f>IF(F4=0," ",PRODUCT(E4,F4))</f>
        <v> </v>
      </c>
      <c r="H4" s="89"/>
      <c r="I4" s="93"/>
      <c r="J4" s="93"/>
      <c r="K4" s="93"/>
      <c r="L4" s="93"/>
      <c r="M4" s="93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s="91" customFormat="1" ht="24.75" customHeight="1">
      <c r="A5" s="89"/>
      <c r="B5" s="101" t="s">
        <v>73</v>
      </c>
      <c r="C5" s="102" t="s">
        <v>506</v>
      </c>
      <c r="D5" s="92" t="s">
        <v>81</v>
      </c>
      <c r="E5" s="134">
        <v>8000</v>
      </c>
      <c r="F5" s="190"/>
      <c r="G5" s="162" t="str">
        <f>IF(F5=0," ",PRODUCT(E5,F5))</f>
        <v> </v>
      </c>
      <c r="H5" s="89"/>
      <c r="I5" s="93"/>
      <c r="J5" s="93"/>
      <c r="K5" s="93"/>
      <c r="L5" s="93"/>
      <c r="M5" s="93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s="91" customFormat="1" ht="24.75" customHeight="1" thickBot="1">
      <c r="A6" s="89"/>
      <c r="B6" s="103" t="s">
        <v>74</v>
      </c>
      <c r="C6" s="104" t="s">
        <v>507</v>
      </c>
      <c r="D6" s="94" t="s">
        <v>80</v>
      </c>
      <c r="E6" s="135">
        <v>1100</v>
      </c>
      <c r="F6" s="191"/>
      <c r="G6" s="162" t="str">
        <f>IF(F6=0," ",PRODUCT(E6,F6))</f>
        <v> </v>
      </c>
      <c r="H6" s="89"/>
      <c r="I6" s="234"/>
      <c r="J6" s="234"/>
      <c r="K6" s="234"/>
      <c r="L6" s="234"/>
      <c r="M6" s="234"/>
      <c r="N6" s="234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s="91" customFormat="1" ht="30" customHeight="1" thickBot="1" thickTop="1">
      <c r="A7" s="89"/>
      <c r="B7" s="89"/>
      <c r="C7" s="89"/>
      <c r="D7" s="223" t="s">
        <v>531</v>
      </c>
      <c r="E7" s="224"/>
      <c r="F7" s="225"/>
      <c r="G7" s="167">
        <f>IF(ISNUMBER(SUM(G2:G6)),SUM(G2:G6)," ")</f>
        <v>0</v>
      </c>
      <c r="H7" s="89"/>
      <c r="I7" s="90"/>
      <c r="J7" s="93"/>
      <c r="K7" s="93"/>
      <c r="L7" s="93"/>
      <c r="M7" s="93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s="91" customFormat="1" ht="21.75" thickTop="1">
      <c r="A8" s="89"/>
      <c r="B8" s="89"/>
      <c r="C8" s="89"/>
      <c r="D8" s="89"/>
      <c r="E8" s="95"/>
      <c r="F8" s="139"/>
      <c r="G8" s="96"/>
      <c r="H8" s="89"/>
      <c r="I8" s="90"/>
      <c r="J8" s="93"/>
      <c r="K8" s="93"/>
      <c r="L8" s="93"/>
      <c r="M8" s="93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s="91" customFormat="1" ht="21">
      <c r="A9" s="89"/>
      <c r="B9" s="89"/>
      <c r="C9" s="89"/>
      <c r="D9" s="89"/>
      <c r="E9" s="95"/>
      <c r="F9" s="139"/>
      <c r="G9" s="96"/>
      <c r="H9" s="89"/>
      <c r="I9" s="90"/>
      <c r="J9" s="93"/>
      <c r="K9" s="93"/>
      <c r="L9" s="93"/>
      <c r="M9" s="93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s="91" customFormat="1" ht="21.75" thickBot="1">
      <c r="A10" s="89"/>
      <c r="B10" s="100"/>
      <c r="C10" s="97"/>
      <c r="D10" s="97"/>
      <c r="E10" s="23"/>
      <c r="F10" s="131"/>
      <c r="G10" s="24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s="91" customFormat="1" ht="42.75" thickTop="1">
      <c r="A11" s="89"/>
      <c r="B11" s="110" t="s">
        <v>39</v>
      </c>
      <c r="C11" s="111" t="s">
        <v>502</v>
      </c>
      <c r="D11" s="112" t="s">
        <v>468</v>
      </c>
      <c r="E11" s="133" t="s">
        <v>580</v>
      </c>
      <c r="F11" s="115" t="s">
        <v>515</v>
      </c>
      <c r="G11" s="136" t="s">
        <v>516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s="91" customFormat="1" ht="24.75" customHeight="1">
      <c r="A12" s="89"/>
      <c r="B12" s="231" t="s">
        <v>428</v>
      </c>
      <c r="C12" s="232"/>
      <c r="D12" s="233"/>
      <c r="E12" s="108"/>
      <c r="F12" s="164"/>
      <c r="G12" s="163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s="91" customFormat="1" ht="24.75" customHeight="1">
      <c r="A13" s="89"/>
      <c r="B13" s="44" t="s">
        <v>424</v>
      </c>
      <c r="C13" s="105" t="s">
        <v>427</v>
      </c>
      <c r="D13" s="98" t="s">
        <v>423</v>
      </c>
      <c r="E13" s="137">
        <v>49</v>
      </c>
      <c r="F13" s="165"/>
      <c r="G13" s="162" t="str">
        <f>IF(F13=0," ",PRODUCT(E13,F13))</f>
        <v> 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s="91" customFormat="1" ht="24.75" customHeight="1">
      <c r="A14" s="89"/>
      <c r="B14" s="44" t="s">
        <v>425</v>
      </c>
      <c r="C14" s="105" t="s">
        <v>429</v>
      </c>
      <c r="D14" s="98" t="s">
        <v>423</v>
      </c>
      <c r="E14" s="137">
        <v>49</v>
      </c>
      <c r="F14" s="165"/>
      <c r="G14" s="162" t="str">
        <f aca="true" t="shared" si="0" ref="G14:G35">IF(F14=0," ",PRODUCT(E14,F14))</f>
        <v> 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s="91" customFormat="1" ht="24.75" customHeight="1">
      <c r="A15" s="89"/>
      <c r="B15" s="44" t="s">
        <v>426</v>
      </c>
      <c r="C15" s="105" t="s">
        <v>430</v>
      </c>
      <c r="D15" s="98" t="s">
        <v>423</v>
      </c>
      <c r="E15" s="137">
        <v>49</v>
      </c>
      <c r="F15" s="165"/>
      <c r="G15" s="162" t="str">
        <f t="shared" si="0"/>
        <v> 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s="91" customFormat="1" ht="24.75" customHeight="1">
      <c r="A16" s="89"/>
      <c r="B16" s="231" t="s">
        <v>442</v>
      </c>
      <c r="C16" s="232"/>
      <c r="D16" s="233"/>
      <c r="E16" s="108"/>
      <c r="F16" s="164"/>
      <c r="G16" s="163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s="91" customFormat="1" ht="24.75" customHeight="1">
      <c r="A17" s="89"/>
      <c r="B17" s="44" t="s">
        <v>431</v>
      </c>
      <c r="C17" s="105" t="s">
        <v>427</v>
      </c>
      <c r="D17" s="98" t="s">
        <v>423</v>
      </c>
      <c r="E17" s="137">
        <v>200</v>
      </c>
      <c r="F17" s="165"/>
      <c r="G17" s="162" t="str">
        <f t="shared" si="0"/>
        <v> 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s="91" customFormat="1" ht="24.75" customHeight="1">
      <c r="A18" s="89"/>
      <c r="B18" s="44" t="s">
        <v>432</v>
      </c>
      <c r="C18" s="105" t="s">
        <v>429</v>
      </c>
      <c r="D18" s="98" t="s">
        <v>423</v>
      </c>
      <c r="E18" s="137">
        <v>200</v>
      </c>
      <c r="F18" s="165"/>
      <c r="G18" s="162" t="str">
        <f t="shared" si="0"/>
        <v> 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s="91" customFormat="1" ht="24.75" customHeight="1">
      <c r="A19" s="89"/>
      <c r="B19" s="44" t="s">
        <v>433</v>
      </c>
      <c r="C19" s="105" t="s">
        <v>430</v>
      </c>
      <c r="D19" s="98" t="s">
        <v>423</v>
      </c>
      <c r="E19" s="137">
        <v>200</v>
      </c>
      <c r="F19" s="165"/>
      <c r="G19" s="162" t="str">
        <f t="shared" si="0"/>
        <v> 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s="91" customFormat="1" ht="24.75" customHeight="1">
      <c r="A20" s="89"/>
      <c r="B20" s="231" t="s">
        <v>443</v>
      </c>
      <c r="C20" s="232"/>
      <c r="D20" s="233"/>
      <c r="E20" s="108"/>
      <c r="F20" s="164"/>
      <c r="G20" s="163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s="91" customFormat="1" ht="24.75" customHeight="1">
      <c r="A21" s="89"/>
      <c r="B21" s="44" t="s">
        <v>434</v>
      </c>
      <c r="C21" s="105" t="s">
        <v>427</v>
      </c>
      <c r="D21" s="98" t="s">
        <v>423</v>
      </c>
      <c r="E21" s="137">
        <v>500</v>
      </c>
      <c r="F21" s="165"/>
      <c r="G21" s="162" t="str">
        <f t="shared" si="0"/>
        <v> 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s="91" customFormat="1" ht="24.75" customHeight="1">
      <c r="A22" s="89"/>
      <c r="B22" s="44" t="s">
        <v>435</v>
      </c>
      <c r="C22" s="105" t="s">
        <v>429</v>
      </c>
      <c r="D22" s="98" t="s">
        <v>423</v>
      </c>
      <c r="E22" s="137">
        <v>500</v>
      </c>
      <c r="F22" s="165"/>
      <c r="G22" s="162" t="str">
        <f t="shared" si="0"/>
        <v> 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s="91" customFormat="1" ht="24.75" customHeight="1">
      <c r="A23" s="89"/>
      <c r="B23" s="44" t="s">
        <v>436</v>
      </c>
      <c r="C23" s="105" t="s">
        <v>430</v>
      </c>
      <c r="D23" s="98" t="s">
        <v>423</v>
      </c>
      <c r="E23" s="137">
        <v>500</v>
      </c>
      <c r="F23" s="165"/>
      <c r="G23" s="162" t="str">
        <f t="shared" si="0"/>
        <v> 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s="91" customFormat="1" ht="24.75" customHeight="1">
      <c r="A24" s="89"/>
      <c r="B24" s="231" t="s">
        <v>444</v>
      </c>
      <c r="C24" s="232"/>
      <c r="D24" s="233"/>
      <c r="E24" s="108"/>
      <c r="F24" s="109"/>
      <c r="G24" s="163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s="91" customFormat="1" ht="24.75" customHeight="1">
      <c r="A25" s="89"/>
      <c r="B25" s="44" t="s">
        <v>445</v>
      </c>
      <c r="C25" s="105" t="s">
        <v>427</v>
      </c>
      <c r="D25" s="98" t="s">
        <v>423</v>
      </c>
      <c r="E25" s="137">
        <v>1000</v>
      </c>
      <c r="F25" s="165"/>
      <c r="G25" s="162" t="str">
        <f t="shared" si="0"/>
        <v> 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s="91" customFormat="1" ht="24.75" customHeight="1">
      <c r="A26" s="89"/>
      <c r="B26" s="44" t="s">
        <v>446</v>
      </c>
      <c r="C26" s="105" t="s">
        <v>429</v>
      </c>
      <c r="D26" s="98" t="s">
        <v>423</v>
      </c>
      <c r="E26" s="137">
        <v>1000</v>
      </c>
      <c r="F26" s="165"/>
      <c r="G26" s="162" t="str">
        <f t="shared" si="0"/>
        <v> 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s="91" customFormat="1" ht="24.75" customHeight="1">
      <c r="A27" s="89"/>
      <c r="B27" s="44" t="s">
        <v>447</v>
      </c>
      <c r="C27" s="105" t="s">
        <v>430</v>
      </c>
      <c r="D27" s="98" t="s">
        <v>423</v>
      </c>
      <c r="E27" s="137">
        <v>1000</v>
      </c>
      <c r="F27" s="165"/>
      <c r="G27" s="162" t="str">
        <f t="shared" si="0"/>
        <v> 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s="91" customFormat="1" ht="24.75" customHeight="1">
      <c r="A28" s="89"/>
      <c r="B28" s="231" t="s">
        <v>448</v>
      </c>
      <c r="C28" s="232"/>
      <c r="D28" s="233"/>
      <c r="E28" s="108"/>
      <c r="F28" s="109"/>
      <c r="G28" s="163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s="91" customFormat="1" ht="24.75" customHeight="1">
      <c r="A29" s="89"/>
      <c r="B29" s="44" t="s">
        <v>449</v>
      </c>
      <c r="C29" s="105" t="s">
        <v>427</v>
      </c>
      <c r="D29" s="98" t="s">
        <v>423</v>
      </c>
      <c r="E29" s="137">
        <v>2000</v>
      </c>
      <c r="F29" s="165"/>
      <c r="G29" s="162" t="str">
        <f t="shared" si="0"/>
        <v> 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s="91" customFormat="1" ht="24.75" customHeight="1">
      <c r="A30" s="89"/>
      <c r="B30" s="44" t="s">
        <v>450</v>
      </c>
      <c r="C30" s="105" t="s">
        <v>429</v>
      </c>
      <c r="D30" s="98" t="s">
        <v>423</v>
      </c>
      <c r="E30" s="137">
        <v>2000</v>
      </c>
      <c r="F30" s="165"/>
      <c r="G30" s="162" t="str">
        <f t="shared" si="0"/>
        <v> 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s="91" customFormat="1" ht="24.75" customHeight="1">
      <c r="A31" s="89"/>
      <c r="B31" s="44" t="s">
        <v>451</v>
      </c>
      <c r="C31" s="105" t="s">
        <v>430</v>
      </c>
      <c r="D31" s="98" t="s">
        <v>423</v>
      </c>
      <c r="E31" s="137">
        <v>2000</v>
      </c>
      <c r="F31" s="165"/>
      <c r="G31" s="162" t="str">
        <f t="shared" si="0"/>
        <v> 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s="91" customFormat="1" ht="24.75" customHeight="1">
      <c r="A32" s="89"/>
      <c r="B32" s="231" t="s">
        <v>452</v>
      </c>
      <c r="C32" s="232"/>
      <c r="D32" s="233"/>
      <c r="E32" s="108"/>
      <c r="F32" s="164"/>
      <c r="G32" s="163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s="91" customFormat="1" ht="24.75" customHeight="1">
      <c r="A33" s="89"/>
      <c r="B33" s="44" t="s">
        <v>453</v>
      </c>
      <c r="C33" s="105" t="s">
        <v>427</v>
      </c>
      <c r="D33" s="98" t="s">
        <v>423</v>
      </c>
      <c r="E33" s="137">
        <v>2900</v>
      </c>
      <c r="F33" s="165"/>
      <c r="G33" s="162" t="str">
        <f t="shared" si="0"/>
        <v> 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s="91" customFormat="1" ht="24.75" customHeight="1">
      <c r="A34" s="89"/>
      <c r="B34" s="44" t="s">
        <v>454</v>
      </c>
      <c r="C34" s="105" t="s">
        <v>429</v>
      </c>
      <c r="D34" s="98" t="s">
        <v>423</v>
      </c>
      <c r="E34" s="137">
        <v>2900</v>
      </c>
      <c r="F34" s="165"/>
      <c r="G34" s="162" t="str">
        <f t="shared" si="0"/>
        <v> 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s="91" customFormat="1" ht="24.75" customHeight="1" thickBot="1">
      <c r="A35" s="89"/>
      <c r="B35" s="106" t="s">
        <v>455</v>
      </c>
      <c r="C35" s="107" t="s">
        <v>430</v>
      </c>
      <c r="D35" s="99" t="s">
        <v>423</v>
      </c>
      <c r="E35" s="138">
        <v>2900</v>
      </c>
      <c r="F35" s="166"/>
      <c r="G35" s="162" t="str">
        <f t="shared" si="0"/>
        <v> 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30" customHeight="1" thickBot="1" thickTop="1">
      <c r="A36" s="11"/>
      <c r="B36" s="9"/>
      <c r="C36" s="10"/>
      <c r="D36" s="223" t="s">
        <v>532</v>
      </c>
      <c r="E36" s="224"/>
      <c r="F36" s="225"/>
      <c r="G36" s="167">
        <f>IF(ISNUMBER(SUM(G13:G35)),SUM(G13:G35)," ")</f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3.5" thickTop="1">
      <c r="A37" s="11"/>
      <c r="C37" s="11"/>
      <c r="D37" s="11"/>
      <c r="E37" s="87"/>
      <c r="F37" s="13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1"/>
      <c r="C38" s="11"/>
      <c r="D38" s="11"/>
      <c r="E38" s="8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1"/>
      <c r="C39" s="11"/>
      <c r="D39" s="11"/>
      <c r="E39" s="8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/>
      <c r="C40" s="11"/>
      <c r="D40" s="11"/>
      <c r="E40" s="8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1"/>
      <c r="C41" s="11"/>
      <c r="D41" s="11"/>
      <c r="E41" s="8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1"/>
      <c r="C42" s="11"/>
      <c r="D42" s="11"/>
      <c r="E42" s="8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/>
      <c r="C43" s="11"/>
      <c r="D43" s="11"/>
      <c r="E43" s="8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1"/>
      <c r="C44" s="11"/>
      <c r="D44" s="11"/>
      <c r="E44" s="8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1"/>
      <c r="C45" s="11"/>
      <c r="D45" s="11"/>
      <c r="E45" s="87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1"/>
      <c r="C46" s="11"/>
      <c r="D46" s="11"/>
      <c r="E46" s="8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1"/>
      <c r="C47" s="11"/>
      <c r="D47" s="11"/>
      <c r="E47" s="8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/>
      <c r="C48" s="11"/>
      <c r="D48" s="11"/>
      <c r="E48" s="87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/>
      <c r="C49" s="11"/>
      <c r="D49" s="11"/>
      <c r="E49" s="8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/>
      <c r="C50" s="11"/>
      <c r="D50" s="11"/>
      <c r="E50" s="8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C51" s="11"/>
      <c r="D51" s="11"/>
      <c r="E51" s="8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/>
      <c r="C52" s="11"/>
      <c r="D52" s="11"/>
      <c r="E52" s="8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1"/>
      <c r="C53" s="11"/>
      <c r="D53" s="11"/>
      <c r="E53" s="8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1"/>
      <c r="C54" s="11"/>
      <c r="D54" s="11"/>
      <c r="E54" s="8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1"/>
      <c r="C55" s="11"/>
      <c r="D55" s="11"/>
      <c r="E55" s="87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1"/>
      <c r="C56" s="11"/>
      <c r="D56" s="11"/>
      <c r="E56" s="87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/>
      <c r="C57" s="11"/>
      <c r="D57" s="11"/>
      <c r="E57" s="87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/>
      <c r="C58" s="11"/>
      <c r="D58" s="11"/>
      <c r="E58" s="87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/>
      <c r="C59" s="11"/>
      <c r="D59" s="11"/>
      <c r="E59" s="87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/>
      <c r="C60" s="11"/>
      <c r="D60" s="11"/>
      <c r="E60" s="87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1"/>
      <c r="C61" s="11"/>
      <c r="D61" s="11"/>
      <c r="E61" s="87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/>
      <c r="C62" s="11"/>
      <c r="D62" s="11"/>
      <c r="E62" s="8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/>
      <c r="C63" s="11"/>
      <c r="D63" s="11"/>
      <c r="E63" s="87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/>
      <c r="C64" s="11"/>
      <c r="D64" s="11"/>
      <c r="E64" s="87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/>
      <c r="C65" s="11"/>
      <c r="D65" s="11"/>
      <c r="E65" s="87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/>
      <c r="C66" s="11"/>
      <c r="D66" s="11"/>
      <c r="E66" s="87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1"/>
      <c r="C67" s="11"/>
      <c r="D67" s="11"/>
      <c r="E67" s="87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1"/>
      <c r="C68" s="11"/>
      <c r="D68" s="11"/>
      <c r="E68" s="87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</sheetData>
  <sheetProtection sheet="1" objects="1" scenarios="1"/>
  <mergeCells count="9">
    <mergeCell ref="D36:F36"/>
    <mergeCell ref="B32:D32"/>
    <mergeCell ref="I6:N6"/>
    <mergeCell ref="B12:D12"/>
    <mergeCell ref="B16:D16"/>
    <mergeCell ref="B20:D20"/>
    <mergeCell ref="B24:D24"/>
    <mergeCell ref="B28:D28"/>
    <mergeCell ref="D7:F7"/>
  </mergeCells>
  <conditionalFormatting sqref="A11:C11 A1:C1 E1:IV1 A12:B12 A16:B16 A20:B20 A24:B24 A28:B28 A32:B32 A8:IV10 A7:D7 H7:IV7 A37:IV65536 A36:C36 H36:IV36 E16:IV16 E20:IV20 E24:IV24 E28:IV28 E32:IV32 A2:IV6 A13:IV15 A17:IV19 A21:IV23 A25:IV27 A29:IV31 A33:IV35 E11:IV12">
    <cfRule type="expression" priority="6" dxfId="0" stopIfTrue="1">
      <formula>CELL("protect",INDIRECT(ADDRESS(ROW(),COLUMN())))=0</formula>
    </cfRule>
  </conditionalFormatting>
  <conditionalFormatting sqref="D11">
    <cfRule type="expression" priority="4" dxfId="0" stopIfTrue="1">
      <formula>CELL("protect",INDIRECT(ADDRESS(ROW(),COLUMN())))=0</formula>
    </cfRule>
  </conditionalFormatting>
  <conditionalFormatting sqref="D1">
    <cfRule type="expression" priority="3" dxfId="0" stopIfTrue="1">
      <formula>CELL("protect",INDIRECT(ADDRESS(ROW(),COLUMN())))=0</formula>
    </cfRule>
  </conditionalFormatting>
  <conditionalFormatting sqref="D36 G36">
    <cfRule type="expression" priority="2" dxfId="0" stopIfTrue="1">
      <formula>CELL("protect",INDIRECT(ADDRESS(ROW(),COLUMN())))=0</formula>
    </cfRule>
  </conditionalFormatting>
  <conditionalFormatting sqref="G7">
    <cfRule type="expression" priority="1" dxfId="0" stopIfTrue="1">
      <formula>CELL("protect",INDIRECT(ADDRESS(ROW(),COLUMN())))=0</formula>
    </cfRule>
  </conditionalFormatting>
  <printOptions/>
  <pageMargins left="0.25" right="0.25" top="0.75" bottom="0.75" header="0.3" footer="0.3"/>
  <pageSetup firstPageNumber="16" useFirstPageNumber="1" fitToHeight="1" fitToWidth="1" horizontalDpi="600" verticalDpi="600" orientation="landscape" paperSize="9" scale="51" r:id="rId1"/>
  <headerFooter alignWithMargins="0">
    <oddHeader>&amp;C
&amp;"Arial,Bold"&amp;14Exhibit C, Price Proposal Form&amp;RRFP-DOT-18/19-4003JR</oddHeader>
    <oddFooter>&amp;RC-Page &amp;P of 17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7.8515625" style="0" customWidth="1"/>
    <col min="2" max="2" width="57.7109375" style="0" customWidth="1"/>
    <col min="3" max="3" width="29.140625" style="0" customWidth="1"/>
  </cols>
  <sheetData>
    <row r="1" spans="1:3" s="195" customFormat="1" ht="19.5" customHeight="1">
      <c r="A1" s="192" t="s">
        <v>511</v>
      </c>
      <c r="B1" s="193" t="s">
        <v>512</v>
      </c>
      <c r="C1" s="194" t="s">
        <v>513</v>
      </c>
    </row>
    <row r="2" spans="1:3" s="199" customFormat="1" ht="19.5" customHeight="1">
      <c r="A2" s="196" t="s">
        <v>533</v>
      </c>
      <c r="B2" s="197" t="s">
        <v>546</v>
      </c>
      <c r="C2" s="198">
        <f>'Sections 1-8'!G18</f>
        <v>0</v>
      </c>
    </row>
    <row r="3" spans="1:3" s="199" customFormat="1" ht="19.5" customHeight="1">
      <c r="A3" s="196" t="s">
        <v>534</v>
      </c>
      <c r="B3" s="200" t="s">
        <v>547</v>
      </c>
      <c r="C3" s="198">
        <f>'Sections 1-8'!M25</f>
        <v>0</v>
      </c>
    </row>
    <row r="4" spans="1:3" s="199" customFormat="1" ht="19.5" customHeight="1">
      <c r="A4" s="196" t="s">
        <v>535</v>
      </c>
      <c r="B4" s="197" t="s">
        <v>548</v>
      </c>
      <c r="C4" s="198">
        <f>'Sections 1-8'!M43</f>
        <v>0</v>
      </c>
    </row>
    <row r="5" spans="1:3" s="199" customFormat="1" ht="19.5" customHeight="1">
      <c r="A5" s="196" t="s">
        <v>536</v>
      </c>
      <c r="B5" s="197" t="s">
        <v>550</v>
      </c>
      <c r="C5" s="198">
        <f>'Sections 1-8'!G63</f>
        <v>0</v>
      </c>
    </row>
    <row r="6" spans="1:3" s="199" customFormat="1" ht="19.5" customHeight="1">
      <c r="A6" s="196" t="s">
        <v>537</v>
      </c>
      <c r="B6" s="197" t="s">
        <v>549</v>
      </c>
      <c r="C6" s="198">
        <f>'Sections 1-8'!M105</f>
        <v>0</v>
      </c>
    </row>
    <row r="7" spans="1:3" s="199" customFormat="1" ht="19.5" customHeight="1">
      <c r="A7" s="196" t="s">
        <v>538</v>
      </c>
      <c r="B7" s="197" t="s">
        <v>551</v>
      </c>
      <c r="C7" s="198">
        <f>'Sections 1-8'!M130</f>
        <v>0</v>
      </c>
    </row>
    <row r="8" spans="1:3" s="199" customFormat="1" ht="19.5" customHeight="1">
      <c r="A8" s="196" t="s">
        <v>539</v>
      </c>
      <c r="B8" s="197" t="s">
        <v>552</v>
      </c>
      <c r="C8" s="198">
        <f>'Sections 1-8'!M159</f>
        <v>0</v>
      </c>
    </row>
    <row r="9" spans="1:3" s="199" customFormat="1" ht="19.5" customHeight="1">
      <c r="A9" s="196" t="s">
        <v>540</v>
      </c>
      <c r="B9" s="197" t="s">
        <v>553</v>
      </c>
      <c r="C9" s="198">
        <f>'Sections 1-8'!G190</f>
        <v>0</v>
      </c>
    </row>
    <row r="10" spans="1:3" s="199" customFormat="1" ht="19.5" customHeight="1">
      <c r="A10" s="196" t="s">
        <v>541</v>
      </c>
      <c r="B10" s="197" t="s">
        <v>554</v>
      </c>
      <c r="C10" s="198">
        <f>'Sections 9-11'!L33</f>
        <v>0</v>
      </c>
    </row>
    <row r="11" spans="1:3" s="199" customFormat="1" ht="19.5" customHeight="1">
      <c r="A11" s="196" t="s">
        <v>542</v>
      </c>
      <c r="B11" s="197" t="s">
        <v>555</v>
      </c>
      <c r="C11" s="198">
        <f>'Sections 9-11'!L64</f>
        <v>0</v>
      </c>
    </row>
    <row r="12" spans="1:3" s="199" customFormat="1" ht="19.5" customHeight="1">
      <c r="A12" s="196" t="s">
        <v>543</v>
      </c>
      <c r="B12" s="197" t="s">
        <v>556</v>
      </c>
      <c r="C12" s="198">
        <f>'Sections 9-11'!L76</f>
        <v>0</v>
      </c>
    </row>
    <row r="13" spans="1:3" s="199" customFormat="1" ht="19.5" customHeight="1">
      <c r="A13" s="196" t="s">
        <v>544</v>
      </c>
      <c r="B13" s="197" t="s">
        <v>557</v>
      </c>
      <c r="C13" s="198">
        <f>'Sections 12-13'!G7</f>
        <v>0</v>
      </c>
    </row>
    <row r="14" spans="1:3" s="199" customFormat="1" ht="19.5" customHeight="1" thickBot="1">
      <c r="A14" s="201" t="s">
        <v>545</v>
      </c>
      <c r="B14" s="202" t="s">
        <v>558</v>
      </c>
      <c r="C14" s="203">
        <f>'Sections 12-13'!G36</f>
        <v>0</v>
      </c>
    </row>
    <row r="15" spans="2:3" ht="30" customHeight="1" thickBot="1">
      <c r="B15" s="204" t="s">
        <v>559</v>
      </c>
      <c r="C15" s="205">
        <f>SUM(C2:C14)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ad603kr</dc:creator>
  <cp:keywords/>
  <dc:description/>
  <cp:lastModifiedBy>Simpkins, Margaret</cp:lastModifiedBy>
  <cp:lastPrinted>2018-07-10T18:14:53Z</cp:lastPrinted>
  <dcterms:created xsi:type="dcterms:W3CDTF">2008-02-04T21:25:47Z</dcterms:created>
  <dcterms:modified xsi:type="dcterms:W3CDTF">2021-10-12T20:09:31Z</dcterms:modified>
  <cp:category/>
  <cp:version/>
  <cp:contentType/>
  <cp:contentStatus/>
</cp:coreProperties>
</file>