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05" windowWidth="18960" windowHeight="8520" activeTab="0"/>
  </bookViews>
  <sheets>
    <sheet name="Sheet1" sheetId="1" r:id="rId1"/>
  </sheets>
  <definedNames>
    <definedName name="_xlnm.Print_Area" localSheetId="0">'Sheet1'!$A$1:$I$16</definedName>
  </definedNames>
  <calcPr fullCalcOnLoad="1"/>
</workbook>
</file>

<file path=xl/sharedStrings.xml><?xml version="1.0" encoding="utf-8"?>
<sst xmlns="http://schemas.openxmlformats.org/spreadsheetml/2006/main" count="34" uniqueCount="27">
  <si>
    <t>NUMBER OF INMATES</t>
  </si>
  <si>
    <t>PAYMENT DAYS</t>
  </si>
  <si>
    <t>MAXIMUM PAYMENT</t>
  </si>
  <si>
    <t>3 Year Contract Term</t>
  </si>
  <si>
    <t>X</t>
  </si>
  <si>
    <t>(1)</t>
  </si>
  <si>
    <t>(2)</t>
  </si>
  <si>
    <t>(3)</t>
  </si>
  <si>
    <t>(4)</t>
  </si>
  <si>
    <t xml:space="preserve"> </t>
  </si>
  <si>
    <t>OL 1 Max $ + OL 2 Max $</t>
  </si>
  <si>
    <t>Blended Per Diem Maximum Payment  X 3 years</t>
  </si>
  <si>
    <t>Operational Level (OL)</t>
  </si>
  <si>
    <t>OL1</t>
  </si>
  <si>
    <t>OL2</t>
  </si>
  <si>
    <r>
      <t xml:space="preserve">Program Operations </t>
    </r>
    <r>
      <rPr>
        <i/>
        <sz val="9"/>
        <color indexed="8"/>
        <rFont val="Calibri"/>
        <family val="2"/>
      </rPr>
      <t>(Includes all Administrative costs)</t>
    </r>
  </si>
  <si>
    <t>Instruction Reference</t>
  </si>
  <si>
    <t xml:space="preserve"> PER DIEM</t>
  </si>
  <si>
    <t xml:space="preserve"> Blended Per Diem</t>
  </si>
  <si>
    <t xml:space="preserve">Instructions:  *The blended per diem will be multiplied by the number of years in the initial term of the contract for the purposes of scoring the price section of this proposal.  The price stated on this sheet (Attachment F) will be used for determination of points awarded to the prospective provider. </t>
  </si>
  <si>
    <t xml:space="preserve">In this table, Respondents shall complete the cells highlighted in yellow:
(1) to indicate the per diem for up to 90% capacity (to two (2) decimal places) for program operations, which includes all administrative costs; and
(2) to indicate the per diem for more than 90% but not to exceed 100% capacity (to two (2) decimal places) for program operations.
Completion of the yellow cells will render (3) a blended per diem for calculation of the maximum payment and (4) a blended per diem for calculation of the maximum payment for the initial term of the Contract.
</t>
  </si>
  <si>
    <t>DMS-17/18-023 Gadsden Correctional Facility Operations and Maintenance</t>
  </si>
  <si>
    <t>Up to 90% 
of 1,250</t>
  </si>
  <si>
    <t>Above 90%
 of 1250</t>
  </si>
  <si>
    <t>÷ 1,250 ÷ 365</t>
  </si>
  <si>
    <t>Per Diem Pricing shall not exceed the pricing stated in Attachment I - Per Diem Certification of $47.46.
Pricing shall include costs for activities funded from the Privately Operated Institution Inmate Welfare Trust Fund.</t>
  </si>
  <si>
    <t>Attachment F - Revised Price 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</si>
</sst>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b/>
      <sz val="11"/>
      <name val="Calibri"/>
      <family val="2"/>
    </font>
    <font>
      <i/>
      <sz val="9"/>
      <color indexed="8"/>
      <name val="Calibri"/>
      <family val="2"/>
    </font>
    <font>
      <b/>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medium"/>
      <right style="medium"/>
      <top style="medium"/>
      <bottom style="medium"/>
    </border>
    <border>
      <left/>
      <right style="medium">
        <color rgb="FF000000"/>
      </right>
      <top/>
      <bottom/>
    </border>
    <border>
      <left/>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style="medium"/>
      <top style="medium"/>
      <bottom/>
    </border>
    <border>
      <left style="medium"/>
      <right style="medium"/>
      <top/>
      <bottom style="medium"/>
    </border>
    <border>
      <left style="medium"/>
      <right style="medium"/>
      <top/>
      <bottom/>
    </border>
    <border>
      <left/>
      <right style="medium">
        <color rgb="FF000000"/>
      </right>
      <top style="medium">
        <color rgb="FF000000"/>
      </top>
      <bottom/>
    </border>
    <border>
      <left/>
      <right/>
      <top/>
      <bottom style="medium">
        <color rgb="FF000000"/>
      </bottom>
    </border>
    <border>
      <left style="medium">
        <color rgb="FF000000"/>
      </left>
      <right/>
      <top/>
      <bottom style="medium">
        <color rgb="FF000000"/>
      </bottom>
    </border>
    <border>
      <left style="medium">
        <color rgb="FF000000"/>
      </left>
      <right/>
      <top style="medium">
        <color rgb="FF000000"/>
      </top>
      <bottom/>
    </border>
    <border>
      <left style="medium"/>
      <right/>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6">
    <xf numFmtId="0" fontId="0" fillId="0" borderId="0" xfId="0" applyFont="1" applyAlignment="1">
      <alignment/>
    </xf>
    <xf numFmtId="0" fontId="35" fillId="0" borderId="10" xfId="0" applyFont="1" applyBorder="1" applyAlignment="1">
      <alignment horizontal="center" vertical="top" wrapText="1"/>
    </xf>
    <xf numFmtId="0" fontId="35" fillId="0" borderId="11" xfId="0" applyFont="1" applyBorder="1" applyAlignment="1">
      <alignment horizontal="center" vertical="top" wrapText="1"/>
    </xf>
    <xf numFmtId="1" fontId="0" fillId="0" borderId="11" xfId="0" applyNumberFormat="1" applyBorder="1" applyAlignment="1">
      <alignment horizontal="center" vertical="center" wrapText="1"/>
    </xf>
    <xf numFmtId="0" fontId="0" fillId="0" borderId="12" xfId="0" applyBorder="1" applyAlignment="1">
      <alignment horizontal="center" vertical="center" wrapText="1"/>
    </xf>
    <xf numFmtId="44" fontId="0" fillId="0" borderId="13" xfId="0" applyNumberFormat="1" applyBorder="1" applyAlignment="1">
      <alignment horizontal="center" vertical="center" wrapText="1"/>
    </xf>
    <xf numFmtId="0" fontId="0" fillId="0" borderId="14" xfId="0" applyBorder="1" applyAlignment="1">
      <alignment horizontal="center" vertical="center" wrapText="1"/>
    </xf>
    <xf numFmtId="44" fontId="0" fillId="0" borderId="11" xfId="0" applyNumberFormat="1" applyBorder="1" applyAlignment="1">
      <alignment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horizontal="center" vertical="center" wrapText="1"/>
    </xf>
    <xf numFmtId="0" fontId="35" fillId="0" borderId="14" xfId="0" applyFont="1"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center" wrapText="1"/>
    </xf>
    <xf numFmtId="0" fontId="0" fillId="0" borderId="13" xfId="0" applyBorder="1" applyAlignment="1" quotePrefix="1">
      <alignment horizontal="center" vertical="center"/>
    </xf>
    <xf numFmtId="49" fontId="0" fillId="0" borderId="15" xfId="0" applyNumberFormat="1" applyBorder="1" applyAlignment="1">
      <alignment horizontal="center" vertical="center" wrapText="1"/>
    </xf>
    <xf numFmtId="44" fontId="0" fillId="0" borderId="15" xfId="0" applyNumberFormat="1" applyBorder="1" applyAlignment="1">
      <alignment vertical="center" wrapText="1"/>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44" fontId="0" fillId="33" borderId="10" xfId="44" applyFont="1" applyFill="1" applyBorder="1" applyAlignment="1" applyProtection="1">
      <alignment horizontal="center" vertical="center" wrapText="1"/>
      <protection locked="0"/>
    </xf>
    <xf numFmtId="44" fontId="0" fillId="33" borderId="16" xfId="44" applyFont="1" applyFill="1" applyBorder="1" applyAlignment="1" applyProtection="1">
      <alignment horizontal="center" vertical="center" wrapText="1"/>
      <protection locked="0"/>
    </xf>
    <xf numFmtId="44" fontId="0" fillId="33" borderId="17" xfId="44"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0" xfId="0" applyAlignment="1">
      <alignment horizontal="left" wrapText="1"/>
    </xf>
    <xf numFmtId="0" fontId="37" fillId="0" borderId="0" xfId="0" applyFont="1" applyAlignment="1">
      <alignment horizontal="center"/>
    </xf>
    <xf numFmtId="0" fontId="0" fillId="2" borderId="0" xfId="0" applyFill="1" applyBorder="1" applyAlignment="1">
      <alignment horizontal="center" vertical="center" wrapText="1"/>
    </xf>
    <xf numFmtId="0" fontId="3" fillId="0" borderId="0" xfId="0" applyFont="1" applyAlignment="1">
      <alignment horizontal="left" wrapText="1"/>
    </xf>
    <xf numFmtId="0" fontId="0" fillId="0" borderId="20" xfId="0" applyBorder="1" applyAlignment="1" quotePrefix="1">
      <alignment horizontal="center" vertical="center"/>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49" fontId="0" fillId="0" borderId="10" xfId="0" applyNumberFormat="1" applyBorder="1" applyAlignment="1">
      <alignment horizontal="center" vertical="center" wrapText="1"/>
    </xf>
    <xf numFmtId="49" fontId="0" fillId="0" borderId="17" xfId="0" applyNumberFormat="1" applyBorder="1" applyAlignment="1">
      <alignment horizontal="center" vertical="center" wrapText="1"/>
    </xf>
    <xf numFmtId="44" fontId="35" fillId="34" borderId="10" xfId="0" applyNumberFormat="1" applyFont="1" applyFill="1" applyBorder="1" applyAlignment="1">
      <alignment horizontal="center" vertical="center" wrapText="1"/>
    </xf>
    <xf numFmtId="44" fontId="35" fillId="34" borderId="17" xfId="0" applyNumberFormat="1" applyFont="1" applyFill="1" applyBorder="1" applyAlignment="1">
      <alignment horizontal="center" vertical="center" wrapText="1"/>
    </xf>
    <xf numFmtId="0" fontId="0" fillId="0" borderId="0" xfId="0" applyAlignment="1">
      <alignment horizontal="center"/>
    </xf>
    <xf numFmtId="1" fontId="0" fillId="0" borderId="16" xfId="0" applyNumberFormat="1" applyBorder="1" applyAlignment="1">
      <alignment horizontal="center" vertical="center" wrapText="1"/>
    </xf>
    <xf numFmtId="1"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horizontal="center" vertical="center" wrapText="1"/>
    </xf>
    <xf numFmtId="44" fontId="0" fillId="0" borderId="10" xfId="0" applyNumberFormat="1" applyBorder="1" applyAlignment="1">
      <alignment vertical="center" wrapText="1"/>
    </xf>
    <xf numFmtId="0" fontId="0" fillId="0" borderId="17" xfId="0" applyBorder="1" applyAlignment="1">
      <alignment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view="pageLayout" zoomScaleNormal="60" workbookViewId="0" topLeftCell="A34">
      <selection activeCell="I43" sqref="I43"/>
    </sheetView>
  </sheetViews>
  <sheetFormatPr defaultColWidth="9.140625" defaultRowHeight="15"/>
  <cols>
    <col min="1" max="1" width="16.00390625" style="0" customWidth="1"/>
    <col min="2" max="2" width="16.28125" style="0" customWidth="1"/>
    <col min="3" max="3" width="16.140625" style="0" customWidth="1"/>
    <col min="4" max="4" width="3.00390625" style="0" customWidth="1"/>
    <col min="5" max="5" width="13.8515625" style="0" customWidth="1"/>
    <col min="6" max="6" width="2.7109375" style="0" customWidth="1"/>
    <col min="7" max="7" width="15.00390625" style="0" customWidth="1"/>
    <col min="8" max="8" width="4.00390625" style="0" customWidth="1"/>
    <col min="9" max="9" width="60.8515625" style="0" customWidth="1"/>
  </cols>
  <sheetData>
    <row r="1" spans="1:9" ht="18.75">
      <c r="A1" s="32" t="s">
        <v>21</v>
      </c>
      <c r="B1" s="32"/>
      <c r="C1" s="32"/>
      <c r="D1" s="32"/>
      <c r="E1" s="32"/>
      <c r="F1" s="32"/>
      <c r="G1" s="32"/>
      <c r="H1" s="32"/>
      <c r="I1" s="32"/>
    </row>
    <row r="2" spans="1:10" ht="18.75">
      <c r="A2" s="32" t="s">
        <v>26</v>
      </c>
      <c r="B2" s="32"/>
      <c r="C2" s="32"/>
      <c r="D2" s="32"/>
      <c r="E2" s="32"/>
      <c r="F2" s="32"/>
      <c r="G2" s="32"/>
      <c r="H2" s="32"/>
      <c r="I2" s="32"/>
      <c r="J2" t="s">
        <v>9</v>
      </c>
    </row>
    <row r="3" spans="2:9" ht="15">
      <c r="B3" s="42"/>
      <c r="C3" s="42"/>
      <c r="D3" s="42"/>
      <c r="E3" s="42"/>
      <c r="F3" s="42"/>
      <c r="G3" s="42"/>
      <c r="H3" s="42"/>
      <c r="I3" s="42"/>
    </row>
    <row r="4" spans="1:9" ht="43.5" customHeight="1">
      <c r="A4" s="31" t="s">
        <v>19</v>
      </c>
      <c r="B4" s="31"/>
      <c r="C4" s="31"/>
      <c r="D4" s="31"/>
      <c r="E4" s="31"/>
      <c r="F4" s="31"/>
      <c r="G4" s="31"/>
      <c r="H4" s="31"/>
      <c r="I4" s="31"/>
    </row>
    <row r="5" spans="1:9" ht="155.25" customHeight="1">
      <c r="A5" s="31" t="s">
        <v>20</v>
      </c>
      <c r="B5" s="31"/>
      <c r="C5" s="31"/>
      <c r="D5" s="31"/>
      <c r="E5" s="31"/>
      <c r="F5" s="31"/>
      <c r="G5" s="31"/>
      <c r="H5" s="31"/>
      <c r="I5" s="31"/>
    </row>
    <row r="6" spans="1:9" ht="54.75" customHeight="1">
      <c r="A6" s="34" t="s">
        <v>25</v>
      </c>
      <c r="B6" s="34"/>
      <c r="C6" s="34"/>
      <c r="D6" s="34"/>
      <c r="E6" s="34"/>
      <c r="F6" s="34"/>
      <c r="G6" s="34"/>
      <c r="H6" s="34"/>
      <c r="I6" s="34"/>
    </row>
    <row r="7" spans="1:9" ht="45.75" customHeight="1" thickBot="1">
      <c r="A7" s="33"/>
      <c r="B7" s="33"/>
      <c r="C7" s="33"/>
      <c r="D7" s="33"/>
      <c r="E7" s="33"/>
      <c r="F7" s="33"/>
      <c r="G7" s="33"/>
      <c r="H7" s="33"/>
      <c r="I7" s="33"/>
    </row>
    <row r="8" spans="1:9" ht="30.75" thickBot="1">
      <c r="A8" s="14" t="s">
        <v>16</v>
      </c>
      <c r="B8" s="4" t="s">
        <v>12</v>
      </c>
      <c r="C8" s="4" t="s">
        <v>0</v>
      </c>
      <c r="D8" s="4"/>
      <c r="E8" s="4" t="s">
        <v>17</v>
      </c>
      <c r="F8" s="4"/>
      <c r="G8" s="4" t="s">
        <v>1</v>
      </c>
      <c r="H8" s="9"/>
      <c r="I8" s="4" t="s">
        <v>2</v>
      </c>
    </row>
    <row r="9" spans="1:9" ht="30">
      <c r="A9" s="29" t="s">
        <v>5</v>
      </c>
      <c r="B9" s="12" t="s">
        <v>13</v>
      </c>
      <c r="C9" s="1" t="s">
        <v>22</v>
      </c>
      <c r="D9" s="21" t="s">
        <v>4</v>
      </c>
      <c r="E9" s="24"/>
      <c r="F9" s="21" t="s">
        <v>4</v>
      </c>
      <c r="G9" s="21">
        <v>365</v>
      </c>
      <c r="H9" s="38" t="s">
        <v>5</v>
      </c>
      <c r="I9" s="49">
        <f>C10*E9*G9</f>
        <v>0</v>
      </c>
    </row>
    <row r="10" spans="1:9" ht="28.5" customHeight="1">
      <c r="A10" s="35"/>
      <c r="B10" s="19" t="s">
        <v>15</v>
      </c>
      <c r="C10" s="43">
        <f>1250*0.9</f>
        <v>1125</v>
      </c>
      <c r="D10" s="22"/>
      <c r="E10" s="25"/>
      <c r="F10" s="22"/>
      <c r="G10" s="27"/>
      <c r="H10" s="45"/>
      <c r="I10" s="55"/>
    </row>
    <row r="11" spans="1:9" ht="26.25" customHeight="1" thickBot="1">
      <c r="A11" s="30"/>
      <c r="B11" s="20"/>
      <c r="C11" s="44"/>
      <c r="D11" s="23"/>
      <c r="E11" s="26"/>
      <c r="F11" s="23"/>
      <c r="G11" s="28"/>
      <c r="H11" s="39"/>
      <c r="I11" s="50"/>
    </row>
    <row r="12" spans="1:9" ht="33" customHeight="1" thickBot="1">
      <c r="A12" s="29" t="s">
        <v>6</v>
      </c>
      <c r="B12" s="12" t="s">
        <v>14</v>
      </c>
      <c r="C12" s="2" t="s">
        <v>23</v>
      </c>
      <c r="D12" s="21" t="s">
        <v>4</v>
      </c>
      <c r="E12" s="24"/>
      <c r="F12" s="21" t="s">
        <v>4</v>
      </c>
      <c r="G12" s="21">
        <v>365</v>
      </c>
      <c r="H12" s="38" t="s">
        <v>6</v>
      </c>
      <c r="I12" s="49">
        <f>C13*E12*G12</f>
        <v>0</v>
      </c>
    </row>
    <row r="13" spans="1:9" ht="30.75" customHeight="1" thickBot="1">
      <c r="A13" s="30"/>
      <c r="B13" s="18"/>
      <c r="C13" s="3">
        <f>1250*0.1</f>
        <v>125</v>
      </c>
      <c r="D13" s="23"/>
      <c r="E13" s="26"/>
      <c r="F13" s="23"/>
      <c r="G13" s="28"/>
      <c r="H13" s="39"/>
      <c r="I13" s="50"/>
    </row>
    <row r="14" spans="1:9" ht="45" customHeight="1" thickBot="1">
      <c r="A14" s="29" t="s">
        <v>7</v>
      </c>
      <c r="B14" s="36" t="s">
        <v>18</v>
      </c>
      <c r="C14" s="6" t="s">
        <v>10</v>
      </c>
      <c r="D14" s="51" t="s">
        <v>24</v>
      </c>
      <c r="E14" s="52"/>
      <c r="F14" s="52"/>
      <c r="G14" s="53"/>
      <c r="H14" s="38" t="s">
        <v>7</v>
      </c>
      <c r="I14" s="40">
        <f>C15/1250/365</f>
        <v>0</v>
      </c>
    </row>
    <row r="15" spans="1:9" ht="21.75" customHeight="1" thickBot="1">
      <c r="A15" s="30"/>
      <c r="B15" s="37"/>
      <c r="C15" s="5">
        <f>I9+I12</f>
        <v>0</v>
      </c>
      <c r="D15" s="54">
        <f>(C15/1250)/365</f>
        <v>0</v>
      </c>
      <c r="E15" s="47"/>
      <c r="F15" s="47"/>
      <c r="G15" s="48"/>
      <c r="H15" s="39"/>
      <c r="I15" s="41"/>
    </row>
    <row r="16" spans="1:9" ht="30.75" thickBot="1">
      <c r="A16" s="15" t="s">
        <v>8</v>
      </c>
      <c r="B16" s="13" t="s">
        <v>3</v>
      </c>
      <c r="C16" s="46" t="s">
        <v>11</v>
      </c>
      <c r="D16" s="47"/>
      <c r="E16" s="47"/>
      <c r="F16" s="47"/>
      <c r="G16" s="48"/>
      <c r="H16" s="8" t="s">
        <v>8</v>
      </c>
      <c r="I16" s="7">
        <f>C15*3</f>
        <v>0</v>
      </c>
    </row>
    <row r="17" spans="2:9" ht="15">
      <c r="B17" s="10"/>
      <c r="C17" s="11"/>
      <c r="D17" s="11"/>
      <c r="E17" s="11"/>
      <c r="F17" s="11"/>
      <c r="G17" s="11"/>
      <c r="H17" s="16"/>
      <c r="I17" s="17"/>
    </row>
  </sheetData>
  <sheetProtection sheet="1" objects="1" scenarios="1"/>
  <mergeCells count="30">
    <mergeCell ref="C16:G16"/>
    <mergeCell ref="I12:I13"/>
    <mergeCell ref="F12:F13"/>
    <mergeCell ref="D9:D11"/>
    <mergeCell ref="D14:G14"/>
    <mergeCell ref="D15:G15"/>
    <mergeCell ref="G12:G13"/>
    <mergeCell ref="I9:I11"/>
    <mergeCell ref="A14:A15"/>
    <mergeCell ref="A4:I4"/>
    <mergeCell ref="A2:I2"/>
    <mergeCell ref="A1:I1"/>
    <mergeCell ref="A7:I7"/>
    <mergeCell ref="A5:I5"/>
    <mergeCell ref="A6:I6"/>
    <mergeCell ref="A9:A11"/>
    <mergeCell ref="A12:A13"/>
    <mergeCell ref="B14:B15"/>
    <mergeCell ref="H14:H15"/>
    <mergeCell ref="I14:I15"/>
    <mergeCell ref="H12:H13"/>
    <mergeCell ref="B3:I3"/>
    <mergeCell ref="C10:C11"/>
    <mergeCell ref="H9:H11"/>
    <mergeCell ref="B10:B11"/>
    <mergeCell ref="F9:F11"/>
    <mergeCell ref="D12:D13"/>
    <mergeCell ref="E9:E11"/>
    <mergeCell ref="G9:G11"/>
    <mergeCell ref="E12:E13"/>
  </mergeCells>
  <printOptions horizontalCentered="1"/>
  <pageMargins left="0.7" right="0.7" top="0.75" bottom="0.75" header="0.3" footer="0.3"/>
  <pageSetup fitToHeight="1" fitToWidth="1" horizontalDpi="600" verticalDpi="600" orientation="portrait" scale="57" r:id="rId1"/>
  <headerFooter>
    <oddFooter>&amp;L
DMS-17/18-023, Attachment F - Revised Price Sheet&amp;RPage &amp;P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trahand</dc:creator>
  <cp:keywords/>
  <dc:description/>
  <cp:lastModifiedBy>DMS</cp:lastModifiedBy>
  <cp:lastPrinted>2017-09-08T14:55:02Z</cp:lastPrinted>
  <dcterms:created xsi:type="dcterms:W3CDTF">2009-10-02T12:42:28Z</dcterms:created>
  <dcterms:modified xsi:type="dcterms:W3CDTF">2018-10-29T20:07:46Z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0x010100D41CA29B97F12A49A98971004B6D58D4</vt:lpwstr>
  </property>
  <property fmtid="{D5CDD505-2E9C-101B-9397-08002B2CF9AE}" pid="3" name="_dlc_DocIdItemGuid">
    <vt:lpwstr>0acd877a-fe45-4fbc-bd16-ff1fb7af20ad</vt:lpwstr>
  </property>
  <property fmtid="{D5CDD505-2E9C-101B-9397-08002B2CF9AE}" pid="4" name="_dlc_DocId">
    <vt:lpwstr>E62VMQZNMN4K-425-1245</vt:lpwstr>
  </property>
  <property fmtid="{D5CDD505-2E9C-101B-9397-08002B2CF9AE}" pid="5" name="_dlc_DocIdUrl">
    <vt:lpwstr>https://fldms.sharepoint.com/FandA/DeptPur/_layouts/15/DocIdRedir.aspx?ID=E62VMQZNMN4K-425-1245, E62VMQZNMN4K-425-1245</vt:lpwstr>
  </property>
  <property fmtid="{D5CDD505-2E9C-101B-9397-08002B2CF9AE}" pid="6" name="SharedWithUsers">
    <vt:lpwstr>574;#Copa, David;#1655;#Fletcher, Grace</vt:lpwstr>
  </property>
</Properties>
</file>