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9045" activeTab="0"/>
  </bookViews>
  <sheets>
    <sheet name="Central Region to Tampa" sheetId="1" r:id="rId1"/>
  </sheets>
  <definedNames>
    <definedName name="_xlnm.Print_Area" localSheetId="0">'Central Region to Tampa'!$A$1:$K$47</definedName>
  </definedNames>
  <calcPr fullCalcOnLoad="1"/>
</workbook>
</file>

<file path=xl/sharedStrings.xml><?xml version="1.0" encoding="utf-8"?>
<sst xmlns="http://schemas.openxmlformats.org/spreadsheetml/2006/main" count="54" uniqueCount="49">
  <si>
    <t xml:space="preserve">Bidder Name: </t>
  </si>
  <si>
    <t>Years 1 - 3 (Initial Term)</t>
  </si>
  <si>
    <t>Years 1 - 3 (Renewal Term)</t>
  </si>
  <si>
    <t>Type</t>
  </si>
  <si>
    <r>
      <t xml:space="preserve">From Central Region Counties: </t>
    </r>
    <r>
      <rPr>
        <sz val="10"/>
        <rFont val="Calibri"/>
        <family val="2"/>
      </rPr>
      <t xml:space="preserve">Brevard, Citrus, DeSoto, Hardee, Hernando, Highlands, Hillsborough, Indian River, Lake, Manatee, Martin, Okeechobee, Orange, Osceola, Pasco, Pinellas, Polk, Sarasota, Seminole, St. Lucie, Sumter, Volusia.
</t>
    </r>
    <r>
      <rPr>
        <b/>
        <sz val="10"/>
        <rFont val="Calibri"/>
        <family val="2"/>
      </rPr>
      <t>Deliver To Live Auction Location</t>
    </r>
  </si>
  <si>
    <t>Enter Your Base Hook-Up Charge</t>
  </si>
  <si>
    <t>Enter Your Per Mile Charge</t>
  </si>
  <si>
    <t>Sub-Contractor Support Required?
(see Note 1)</t>
  </si>
  <si>
    <t>Recent 2-Year Percentage of Vehicle Type w/ Multiplier Factor
(see Note 2)</t>
  </si>
  <si>
    <t>Recent 2-Year Average Mileage from Pickup Location to Tampa</t>
  </si>
  <si>
    <t>Extended Costs</t>
  </si>
  <si>
    <t>Cars</t>
  </si>
  <si>
    <t>Pickup Trucks &amp; SUVs</t>
  </si>
  <si>
    <t>Vans (Economy &amp; Full Size)</t>
  </si>
  <si>
    <t>Medium Truck (over 1 ton to F800 size, single axle)</t>
  </si>
  <si>
    <t>Heavy Truck (tandem axle trucks)</t>
  </si>
  <si>
    <t>Farm Tractor (includes tractor-loader-backhoe combo and slope mowers)</t>
  </si>
  <si>
    <t>Bus (short, half-size, full-size, school or transit)</t>
  </si>
  <si>
    <r>
      <t xml:space="preserve">Construction and Misc. Large Equipment </t>
    </r>
    <r>
      <rPr>
        <b/>
        <sz val="10"/>
        <rFont val="Calibri"/>
        <family val="2"/>
      </rPr>
      <t>(see Note 3)</t>
    </r>
  </si>
  <si>
    <t>Road Grader &amp; Excavator</t>
  </si>
  <si>
    <t>Bulldozer &amp; Track Mounted Backhoe</t>
  </si>
  <si>
    <t>Batwing Mower</t>
  </si>
  <si>
    <t>Mower (Other)</t>
  </si>
  <si>
    <r>
      <t xml:space="preserve">Miscellaneous Small Equipment </t>
    </r>
    <r>
      <rPr>
        <b/>
        <sz val="10"/>
        <rFont val="Calibri"/>
        <family val="2"/>
      </rPr>
      <t>(see Note 4)</t>
    </r>
  </si>
  <si>
    <t>Motorcycles</t>
  </si>
  <si>
    <t>ATV, Gators, Mules, Golf Carts</t>
  </si>
  <si>
    <t>Outboard Motors (up to 20 HP, not mounted on boat)</t>
  </si>
  <si>
    <t>Outboard Motors (25 to 100 HP, not mounted on boat)</t>
  </si>
  <si>
    <t>Outboard Motors (over 100 HP, not mounted on boat)</t>
  </si>
  <si>
    <t>Boat with or without motor/s (on trailer, 18' &amp; under)</t>
  </si>
  <si>
    <t>Boat with or without motor/s (on trailer, 19' to 25')</t>
  </si>
  <si>
    <t>Boat with or without motor/s (on trailer, 26' to 30')</t>
  </si>
  <si>
    <t>Boat with or without motor/s (NO trailer, 25' &amp; under)</t>
  </si>
  <si>
    <t>Boat with or without motor/s (NO trailer, 26' to 36')</t>
  </si>
  <si>
    <t>Boat Trailer (for up to 21' boat)</t>
  </si>
  <si>
    <t>Boat Trailer (for 22' to 30' boat)</t>
  </si>
  <si>
    <t>Small Utility Trailer (max. weight 1,000 lbs.)</t>
  </si>
  <si>
    <t>Large Utility Trailer (over 1,000 lbs. weight)</t>
  </si>
  <si>
    <t>Van or Flatbed Semi-Trailer (fifth wheel)</t>
  </si>
  <si>
    <t>INITIAL AND RENEWAL TERM TOTALS</t>
  </si>
  <si>
    <t>INITIAL AND RENEWAL TERM CALCULATED PRICES</t>
  </si>
  <si>
    <t>TOTAL CALCULATED PRICE</t>
  </si>
  <si>
    <t>Will you provide a multiple vehicle discount?  If so, please provide details here:</t>
  </si>
  <si>
    <r>
      <rPr>
        <b/>
        <sz val="10"/>
        <rFont val="Calibri"/>
        <family val="2"/>
      </rPr>
      <t>Note 1.</t>
    </r>
    <r>
      <rPr>
        <sz val="10"/>
        <rFont val="Calibri"/>
        <family val="2"/>
      </rPr>
      <t xml:space="preserve">  Enter "Yes" or "No" for each vehicle type to indicate if you would need to use a sub-contractor to provide transportation services due to not having the transport vehicles (e.g., trucks, trailers, etc.) or qualified drivers required to transport.</t>
    </r>
  </si>
  <si>
    <r>
      <rPr>
        <b/>
        <sz val="10"/>
        <rFont val="Calibri"/>
        <family val="2"/>
      </rPr>
      <t>Note 2.</t>
    </r>
    <r>
      <rPr>
        <sz val="10"/>
        <rFont val="Calibri"/>
        <family val="2"/>
      </rPr>
      <t xml:space="preserve">  During a recent 2-year period (July 2015 - June 2017) a total of 872 vehicles (approximately 36 per month) from the Central Region were sold at auction.  Most of these vehicles were transported to the live auction in Tampa (Tampa Machinery Auction located in Thonotosassa).  Several vehicles were not transported and were instead sold in-place via online auction.
Multiplier Factor: This percentage was calculated and multiplied by 100 so that initial and renewal extended costs could be calculated.</t>
    </r>
  </si>
  <si>
    <r>
      <rPr>
        <b/>
        <sz val="10"/>
        <rFont val="Calibri"/>
        <family val="2"/>
      </rPr>
      <t>Note 3.</t>
    </r>
    <r>
      <rPr>
        <sz val="10"/>
        <rFont val="Calibri"/>
        <family val="2"/>
      </rPr>
      <t xml:space="preserve">  Includes equipment larger than farm tractors in size and weight, such as pavement rollers, end loaders, 8-yard dump bodies, equipment bodies, large message boards, and asphalt patch bodies.</t>
    </r>
  </si>
  <si>
    <r>
      <rPr>
        <b/>
        <sz val="10"/>
        <rFont val="Calibri"/>
        <family val="2"/>
      </rPr>
      <t>Note 4.</t>
    </r>
    <r>
      <rPr>
        <sz val="10"/>
        <rFont val="Calibri"/>
        <family val="2"/>
      </rPr>
      <t xml:space="preserve">  Equipment smaller than a farm tractor in size and weight, but larger than a riding lawn mower size (e.g., arrow boards, trailer mounted welders, trailer mounted air compressors, etc.)</t>
    </r>
  </si>
  <si>
    <t>Signature of Authorized Representative and Date</t>
  </si>
  <si>
    <t>Print Name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</si>
</sst>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39">
    <font>
      <sz val="11"/>
      <color theme="1"/>
      <name val="Calibri"/>
      <family val="2"/>
    </font>
    <font>
      <sz val="11"/>
      <color indexed="8"/>
      <name val="Calibri"/>
      <family val="2"/>
    </font>
    <font>
      <sz val="10"/>
      <name val="MS Sans Serif"/>
      <family val="2"/>
    </font>
    <font>
      <b/>
      <sz val="12"/>
      <name val="Calibri"/>
      <family val="2"/>
    </font>
    <font>
      <b/>
      <sz val="10"/>
      <name val="Calibri"/>
      <family val="2"/>
    </font>
    <font>
      <sz val="10"/>
      <name val="Calibri"/>
      <family val="2"/>
    </font>
    <font>
      <b/>
      <sz val="11"/>
      <name val="Calibri"/>
      <family val="2"/>
    </font>
    <font>
      <sz val="11"/>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style="thin"/>
      <top style="medium"/>
      <bottom/>
    </border>
    <border>
      <left style="thin"/>
      <right style="medium"/>
      <top style="medium"/>
      <bottom/>
    </border>
    <border>
      <left style="thin"/>
      <right style="thin"/>
      <top style="thin"/>
      <bottom style="double"/>
    </border>
    <border>
      <left style="thin"/>
      <right style="medium"/>
      <top style="thin"/>
      <bottom style="double"/>
    </border>
    <border>
      <left/>
      <right style="thin"/>
      <top style="thin"/>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style="medium"/>
      <right/>
      <top style="thin"/>
      <bottom style="thin"/>
    </border>
    <border>
      <left/>
      <right/>
      <top style="thin"/>
      <bottom style="thin"/>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2">
    <xf numFmtId="0" fontId="0" fillId="0" borderId="0" xfId="0" applyFont="1" applyAlignment="1">
      <alignment/>
    </xf>
    <xf numFmtId="164" fontId="0" fillId="0" borderId="0" xfId="0" applyNumberFormat="1" applyAlignment="1">
      <alignment horizontal="center" vertical="center"/>
    </xf>
    <xf numFmtId="1" fontId="0" fillId="0" borderId="0" xfId="0" applyNumberFormat="1" applyAlignment="1">
      <alignment horizontal="center" vertical="center"/>
    </xf>
    <xf numFmtId="0" fontId="4" fillId="0" borderId="0" xfId="0" applyFont="1" applyAlignment="1">
      <alignment/>
    </xf>
    <xf numFmtId="165" fontId="5" fillId="13" borderId="10" xfId="55" applyNumberFormat="1" applyFont="1" applyFill="1" applyBorder="1" applyAlignment="1" applyProtection="1">
      <alignment horizontal="center" vertical="center"/>
      <protection locked="0"/>
    </xf>
    <xf numFmtId="165" fontId="5" fillId="8" borderId="10" xfId="55" applyNumberFormat="1" applyFont="1" applyFill="1" applyBorder="1" applyAlignment="1" applyProtection="1">
      <alignment horizontal="center" vertical="center"/>
      <protection locked="0"/>
    </xf>
    <xf numFmtId="1" fontId="5" fillId="0" borderId="10" xfId="55" applyNumberFormat="1" applyFont="1" applyBorder="1" applyAlignment="1">
      <alignment horizontal="center" vertical="center"/>
      <protection/>
    </xf>
    <xf numFmtId="10" fontId="0" fillId="0" borderId="0" xfId="0" applyNumberFormat="1" applyAlignment="1">
      <alignment horizontal="center" vertical="center"/>
    </xf>
    <xf numFmtId="2" fontId="5" fillId="0" borderId="10" xfId="55" applyNumberFormat="1" applyFont="1" applyBorder="1" applyAlignment="1">
      <alignment horizontal="right" vertical="center"/>
      <protection/>
    </xf>
    <xf numFmtId="164" fontId="4" fillId="13" borderId="10" xfId="55" applyNumberFormat="1" applyFont="1" applyFill="1" applyBorder="1" applyAlignment="1">
      <alignment horizontal="center" vertical="center" wrapText="1"/>
      <protection/>
    </xf>
    <xf numFmtId="1" fontId="4" fillId="13" borderId="10" xfId="55" applyNumberFormat="1" applyFont="1" applyFill="1" applyBorder="1" applyAlignment="1">
      <alignment horizontal="center" vertical="center" wrapText="1"/>
      <protection/>
    </xf>
    <xf numFmtId="164" fontId="4" fillId="8" borderId="10" xfId="55" applyNumberFormat="1" applyFont="1" applyFill="1" applyBorder="1" applyAlignment="1">
      <alignment horizontal="center" vertical="center" wrapText="1"/>
      <protection/>
    </xf>
    <xf numFmtId="1" fontId="4" fillId="8" borderId="10" xfId="55" applyNumberFormat="1" applyFont="1" applyFill="1" applyBorder="1" applyAlignment="1">
      <alignment horizontal="center" vertical="center" wrapText="1"/>
      <protection/>
    </xf>
    <xf numFmtId="0" fontId="4" fillId="5" borderId="10" xfId="0" applyFont="1" applyFill="1" applyBorder="1" applyAlignment="1">
      <alignment horizontal="center" vertical="center" wrapText="1"/>
    </xf>
    <xf numFmtId="10" fontId="4" fillId="0" borderId="10" xfId="55" applyNumberFormat="1" applyFont="1" applyBorder="1" applyAlignment="1">
      <alignment horizontal="center" vertical="center" wrapText="1"/>
      <protection/>
    </xf>
    <xf numFmtId="1" fontId="4" fillId="0" borderId="10" xfId="55" applyNumberFormat="1" applyFont="1" applyBorder="1" applyAlignment="1">
      <alignment horizontal="center" vertical="center" wrapText="1"/>
      <protection/>
    </xf>
    <xf numFmtId="2" fontId="5" fillId="0" borderId="11" xfId="55" applyNumberFormat="1" applyFont="1" applyBorder="1" applyAlignment="1">
      <alignment horizontal="right" vertical="center"/>
      <protection/>
    </xf>
    <xf numFmtId="1" fontId="5" fillId="0" borderId="11" xfId="55" applyNumberFormat="1" applyFont="1" applyBorder="1" applyAlignment="1">
      <alignment horizontal="center" vertical="center"/>
      <protection/>
    </xf>
    <xf numFmtId="0" fontId="5" fillId="0" borderId="10" xfId="55" applyFont="1" applyBorder="1" applyAlignment="1">
      <alignment vertical="center"/>
      <protection/>
    </xf>
    <xf numFmtId="0" fontId="0" fillId="5" borderId="10" xfId="0" applyFill="1" applyBorder="1" applyAlignment="1" applyProtection="1">
      <alignment horizontal="center" vertical="center"/>
      <protection locked="0"/>
    </xf>
    <xf numFmtId="0" fontId="5" fillId="0" borderId="10" xfId="55" applyFont="1" applyBorder="1" applyAlignment="1">
      <alignment vertical="center" wrapText="1"/>
      <protection/>
    </xf>
    <xf numFmtId="0" fontId="5" fillId="0" borderId="11" xfId="55" applyFont="1" applyBorder="1" applyAlignment="1">
      <alignment vertical="center"/>
      <protection/>
    </xf>
    <xf numFmtId="164" fontId="4" fillId="13" borderId="12" xfId="0" applyNumberFormat="1" applyFont="1" applyFill="1" applyBorder="1" applyAlignment="1">
      <alignment horizontal="center" vertical="center"/>
    </xf>
    <xf numFmtId="164" fontId="4" fillId="8" borderId="13" xfId="0" applyNumberFormat="1" applyFont="1" applyFill="1" applyBorder="1" applyAlignment="1">
      <alignment horizontal="center" vertical="center"/>
    </xf>
    <xf numFmtId="0" fontId="4" fillId="0" borderId="14" xfId="55" applyFont="1" applyBorder="1" applyAlignment="1">
      <alignment horizontal="center" vertical="center"/>
      <protection/>
    </xf>
    <xf numFmtId="1" fontId="4" fillId="8" borderId="15" xfId="55" applyNumberFormat="1" applyFont="1" applyFill="1" applyBorder="1" applyAlignment="1">
      <alignment horizontal="center" vertical="center" wrapText="1"/>
      <protection/>
    </xf>
    <xf numFmtId="0" fontId="4" fillId="0" borderId="16" xfId="55" applyFont="1" applyBorder="1" applyAlignment="1">
      <alignment horizontal="center" vertical="center"/>
      <protection/>
    </xf>
    <xf numFmtId="0" fontId="23" fillId="0" borderId="0" xfId="0" applyFont="1" applyAlignment="1">
      <alignment/>
    </xf>
    <xf numFmtId="165" fontId="5" fillId="13" borderId="10" xfId="55" applyNumberFormat="1" applyFont="1" applyFill="1" applyBorder="1" applyAlignment="1" applyProtection="1">
      <alignment horizontal="center" vertical="center"/>
      <protection hidden="1"/>
    </xf>
    <xf numFmtId="165" fontId="5" fillId="8" borderId="15" xfId="55" applyNumberFormat="1" applyFont="1" applyFill="1" applyBorder="1" applyAlignment="1" applyProtection="1">
      <alignment horizontal="center" vertical="center"/>
      <protection hidden="1"/>
    </xf>
    <xf numFmtId="0" fontId="23" fillId="0" borderId="0" xfId="0" applyFont="1" applyAlignment="1" applyProtection="1">
      <alignment/>
      <protection hidden="1"/>
    </xf>
    <xf numFmtId="165" fontId="5" fillId="13" borderId="11" xfId="55" applyNumberFormat="1" applyFont="1" applyFill="1" applyBorder="1" applyAlignment="1" applyProtection="1">
      <alignment horizontal="center" vertical="center"/>
      <protection hidden="1"/>
    </xf>
    <xf numFmtId="165" fontId="5" fillId="8" borderId="17" xfId="55" applyNumberFormat="1" applyFont="1" applyFill="1" applyBorder="1" applyAlignment="1" applyProtection="1">
      <alignment horizontal="center" vertical="center"/>
      <protection hidden="1"/>
    </xf>
    <xf numFmtId="165" fontId="6" fillId="0" borderId="18" xfId="0" applyNumberFormat="1" applyFont="1" applyBorder="1" applyAlignment="1" applyProtection="1">
      <alignment horizontal="center" vertical="center"/>
      <protection hidden="1"/>
    </xf>
    <xf numFmtId="165" fontId="6" fillId="0" borderId="19" xfId="0" applyNumberFormat="1" applyFont="1" applyBorder="1" applyAlignment="1" applyProtection="1">
      <alignment horizontal="center" vertical="center"/>
      <protection hidden="1"/>
    </xf>
    <xf numFmtId="165" fontId="6" fillId="0" borderId="20" xfId="0" applyNumberFormat="1" applyFont="1" applyBorder="1" applyAlignment="1" applyProtection="1">
      <alignment horizontal="center" vertical="center"/>
      <protection hidden="1"/>
    </xf>
    <xf numFmtId="165" fontId="6" fillId="0" borderId="21" xfId="0" applyNumberFormat="1" applyFont="1" applyBorder="1" applyAlignment="1" applyProtection="1">
      <alignment horizontal="center" vertical="center"/>
      <protection hidden="1"/>
    </xf>
    <xf numFmtId="0" fontId="4" fillId="0" borderId="22" xfId="55" applyFont="1" applyBorder="1" applyAlignment="1">
      <alignment horizontal="left" vertical="center" wrapText="1"/>
      <protection/>
    </xf>
    <xf numFmtId="164" fontId="4" fillId="8" borderId="12" xfId="0" applyNumberFormat="1" applyFont="1" applyFill="1" applyBorder="1" applyAlignment="1">
      <alignment horizontal="center" vertical="center"/>
    </xf>
    <xf numFmtId="0" fontId="4" fillId="5" borderId="0" xfId="0" applyFont="1"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3" fillId="5" borderId="23" xfId="0" applyFont="1" applyFill="1" applyBorder="1" applyAlignment="1" applyProtection="1">
      <alignment horizontal="left" vertical="center"/>
      <protection locked="0"/>
    </xf>
    <xf numFmtId="0" fontId="3" fillId="5" borderId="12" xfId="0" applyFont="1" applyFill="1" applyBorder="1" applyAlignment="1" applyProtection="1">
      <alignment horizontal="left" vertical="center"/>
      <protection locked="0"/>
    </xf>
    <xf numFmtId="164" fontId="4" fillId="13" borderId="12" xfId="0" applyNumberFormat="1" applyFont="1" applyFill="1" applyBorder="1" applyAlignment="1">
      <alignment horizontal="center" vertical="center"/>
    </xf>
    <xf numFmtId="164" fontId="4" fillId="0" borderId="24" xfId="0" applyNumberFormat="1" applyFont="1" applyBorder="1" applyAlignment="1">
      <alignment horizontal="center" vertical="center"/>
    </xf>
    <xf numFmtId="164" fontId="4" fillId="0" borderId="25" xfId="0" applyNumberFormat="1" applyFont="1" applyBorder="1" applyAlignment="1">
      <alignment horizontal="center" vertical="center"/>
    </xf>
    <xf numFmtId="164" fontId="4" fillId="0" borderId="26" xfId="0" applyNumberFormat="1" applyFont="1" applyBorder="1" applyAlignment="1">
      <alignment horizontal="center" vertical="center"/>
    </xf>
    <xf numFmtId="0" fontId="6" fillId="0" borderId="23" xfId="0" applyFont="1" applyBorder="1" applyAlignment="1">
      <alignment horizontal="right" vertical="center"/>
    </xf>
    <xf numFmtId="0" fontId="6" fillId="0" borderId="12" xfId="0" applyFont="1" applyBorder="1" applyAlignment="1">
      <alignment horizontal="right" vertic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165" fontId="6" fillId="0" borderId="29" xfId="0" applyNumberFormat="1" applyFont="1" applyBorder="1" applyAlignment="1" applyProtection="1">
      <alignment horizontal="center" vertical="center"/>
      <protection hidden="1"/>
    </xf>
    <xf numFmtId="165" fontId="6" fillId="0" borderId="30" xfId="0" applyNumberFormat="1" applyFont="1" applyBorder="1" applyAlignment="1" applyProtection="1">
      <alignment horizontal="center" vertical="center"/>
      <protection hidden="1"/>
    </xf>
    <xf numFmtId="0" fontId="5" fillId="5" borderId="0" xfId="0" applyFont="1" applyFill="1" applyAlignment="1" applyProtection="1">
      <alignment horizontal="left" vertical="top" wrapText="1"/>
      <protection locked="0"/>
    </xf>
    <xf numFmtId="0" fontId="6" fillId="0" borderId="31" xfId="0" applyFont="1" applyBorder="1" applyAlignment="1">
      <alignment horizontal="right" vertical="center"/>
    </xf>
    <xf numFmtId="0" fontId="6" fillId="0" borderId="32" xfId="0" applyFont="1" applyBorder="1" applyAlignment="1">
      <alignment horizontal="right" vertical="center"/>
    </xf>
    <xf numFmtId="0" fontId="6" fillId="0" borderId="22" xfId="0" applyFont="1" applyBorder="1" applyAlignment="1">
      <alignment horizontal="right" vertical="center"/>
    </xf>
    <xf numFmtId="0" fontId="0" fillId="0" borderId="0" xfId="0" applyAlignment="1">
      <alignment horizontal="center" wrapText="1"/>
    </xf>
    <xf numFmtId="0" fontId="0" fillId="0" borderId="33" xfId="0" applyBorder="1" applyAlignment="1">
      <alignment horizontal="center" wrapText="1"/>
    </xf>
    <xf numFmtId="0" fontId="0" fillId="0" borderId="0" xfId="0" applyAlignment="1">
      <alignment horizontal="center"/>
    </xf>
    <xf numFmtId="0" fontId="0" fillId="0" borderId="33"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tabSelected="1" view="pageLayout" zoomScaleSheetLayoutView="100" workbookViewId="0" topLeftCell="A1">
      <selection activeCell="C3" sqref="C3"/>
    </sheetView>
  </sheetViews>
  <sheetFormatPr defaultColWidth="8.8515625" defaultRowHeight="15"/>
  <cols>
    <col min="1" max="1" width="5.57421875" style="0" bestFit="1" customWidth="1"/>
    <col min="2" max="2" width="52.00390625" style="0" customWidth="1"/>
    <col min="3" max="3" width="15.421875" style="1" customWidth="1"/>
    <col min="4" max="7" width="14.00390625" style="2" customWidth="1"/>
    <col min="8" max="8" width="14.00390625" style="7" customWidth="1"/>
    <col min="9" max="9" width="14.00390625" style="2" customWidth="1"/>
    <col min="10" max="10" width="20.00390625" style="2" bestFit="1" customWidth="1"/>
    <col min="11" max="11" width="22.57421875" style="2" bestFit="1" customWidth="1"/>
    <col min="12" max="12" width="8.8515625" style="27" customWidth="1"/>
  </cols>
  <sheetData>
    <row r="1" spans="1:11" ht="15.75">
      <c r="A1" s="42" t="s">
        <v>0</v>
      </c>
      <c r="B1" s="43"/>
      <c r="C1" s="44" t="s">
        <v>1</v>
      </c>
      <c r="D1" s="44"/>
      <c r="E1" s="38" t="s">
        <v>2</v>
      </c>
      <c r="F1" s="38"/>
      <c r="G1" s="45"/>
      <c r="H1" s="46"/>
      <c r="I1" s="47"/>
      <c r="J1" s="22" t="s">
        <v>1</v>
      </c>
      <c r="K1" s="23" t="s">
        <v>2</v>
      </c>
    </row>
    <row r="2" spans="1:11" ht="76.5">
      <c r="A2" s="24" t="s">
        <v>3</v>
      </c>
      <c r="B2" s="37" t="s">
        <v>4</v>
      </c>
      <c r="C2" s="9" t="s">
        <v>5</v>
      </c>
      <c r="D2" s="10" t="s">
        <v>6</v>
      </c>
      <c r="E2" s="11" t="s">
        <v>5</v>
      </c>
      <c r="F2" s="12" t="s">
        <v>6</v>
      </c>
      <c r="G2" s="13" t="s">
        <v>7</v>
      </c>
      <c r="H2" s="14" t="s">
        <v>8</v>
      </c>
      <c r="I2" s="15" t="s">
        <v>9</v>
      </c>
      <c r="J2" s="10" t="s">
        <v>10</v>
      </c>
      <c r="K2" s="25" t="s">
        <v>10</v>
      </c>
    </row>
    <row r="3" spans="1:12" ht="15">
      <c r="A3" s="24">
        <v>1</v>
      </c>
      <c r="B3" s="18" t="s">
        <v>11</v>
      </c>
      <c r="C3" s="4"/>
      <c r="D3" s="4"/>
      <c r="E3" s="5"/>
      <c r="F3" s="5"/>
      <c r="G3" s="19"/>
      <c r="H3" s="8">
        <v>28.75</v>
      </c>
      <c r="I3" s="6">
        <v>210</v>
      </c>
      <c r="J3" s="28" t="str">
        <f>IF(ISBLANK(C3),"Columns C-G required.",IF(ISBLANK(D3),"Columns C-G required.",IF(ISBLANK(E3),"Columns C-G required.",IF(ISBLANK(F3),"Columns C-G required.",IF(ISBLANK(G3),"Columns C-G required.",(D3*I3+C3)*H3)))))</f>
        <v>Columns C-G required.</v>
      </c>
      <c r="K3" s="29" t="str">
        <f>IF(ISBLANK(C3),"Columns C-G required.",IF(ISBLANK(D3),"Columns C-G required.",IF(ISBLANK(E3),"Columns C-G required.",IF(ISBLANK(F3),"Columns C-G required.",IF(ISBLANK(G3),"Columns C-G required.",(F3*I3+E3)*H3)))))</f>
        <v>Columns C-G required.</v>
      </c>
      <c r="L3" s="30">
        <f>IF(ISNUMBER(J3),0,1)</f>
        <v>1</v>
      </c>
    </row>
    <row r="4" spans="1:12" ht="15">
      <c r="A4" s="24">
        <v>2</v>
      </c>
      <c r="B4" s="18" t="s">
        <v>12</v>
      </c>
      <c r="C4" s="4"/>
      <c r="D4" s="4"/>
      <c r="E4" s="5"/>
      <c r="F4" s="5"/>
      <c r="G4" s="19"/>
      <c r="H4" s="8">
        <v>27.56</v>
      </c>
      <c r="I4" s="6">
        <v>219</v>
      </c>
      <c r="J4" s="28" t="str">
        <f aca="true" t="shared" si="0" ref="J4:J30">IF(ISBLANK(C4),"Columns C-G required.",IF(ISBLANK(D4),"Columns C-G required.",IF(ISBLANK(E4),"Columns C-G required.",IF(ISBLANK(F4),"Columns C-G required.",IF(ISBLANK(G4),"Columns C-G required.",(D4*I4+C4)*H4)))))</f>
        <v>Columns C-G required.</v>
      </c>
      <c r="K4" s="29" t="str">
        <f aca="true" t="shared" si="1" ref="K4:K30">IF(ISBLANK(C4),"Columns C-G required.",IF(ISBLANK(D4),"Columns C-G required.",IF(ISBLANK(E4),"Columns C-G required.",IF(ISBLANK(F4),"Columns C-G required.",IF(ISBLANK(G4),"Columns C-G required.",(F4*I4+E4)*H4)))))</f>
        <v>Columns C-G required.</v>
      </c>
      <c r="L4" s="30">
        <f aca="true" t="shared" si="2" ref="L4:L30">IF(ISNUMBER(J4),0,1)</f>
        <v>1</v>
      </c>
    </row>
    <row r="5" spans="1:12" ht="15">
      <c r="A5" s="24">
        <v>3</v>
      </c>
      <c r="B5" s="18" t="s">
        <v>13</v>
      </c>
      <c r="C5" s="4"/>
      <c r="D5" s="4"/>
      <c r="E5" s="5"/>
      <c r="F5" s="5"/>
      <c r="G5" s="19"/>
      <c r="H5" s="8">
        <v>8.26</v>
      </c>
      <c r="I5" s="6">
        <v>232</v>
      </c>
      <c r="J5" s="28" t="str">
        <f t="shared" si="0"/>
        <v>Columns C-G required.</v>
      </c>
      <c r="K5" s="29" t="str">
        <f t="shared" si="1"/>
        <v>Columns C-G required.</v>
      </c>
      <c r="L5" s="30">
        <f t="shared" si="2"/>
        <v>1</v>
      </c>
    </row>
    <row r="6" spans="1:12" ht="15">
      <c r="A6" s="24">
        <v>4</v>
      </c>
      <c r="B6" s="18" t="s">
        <v>14</v>
      </c>
      <c r="C6" s="4"/>
      <c r="D6" s="4"/>
      <c r="E6" s="5"/>
      <c r="F6" s="5"/>
      <c r="G6" s="19"/>
      <c r="H6" s="8">
        <v>1.82</v>
      </c>
      <c r="I6" s="6">
        <v>243</v>
      </c>
      <c r="J6" s="28" t="str">
        <f t="shared" si="0"/>
        <v>Columns C-G required.</v>
      </c>
      <c r="K6" s="29" t="str">
        <f t="shared" si="1"/>
        <v>Columns C-G required.</v>
      </c>
      <c r="L6" s="30">
        <f t="shared" si="2"/>
        <v>1</v>
      </c>
    </row>
    <row r="7" spans="1:12" ht="15">
      <c r="A7" s="24">
        <v>5</v>
      </c>
      <c r="B7" s="18" t="s">
        <v>15</v>
      </c>
      <c r="C7" s="4"/>
      <c r="D7" s="4"/>
      <c r="E7" s="5"/>
      <c r="F7" s="5"/>
      <c r="G7" s="19"/>
      <c r="H7" s="8">
        <v>3.33</v>
      </c>
      <c r="I7" s="6">
        <v>225</v>
      </c>
      <c r="J7" s="28" t="str">
        <f t="shared" si="0"/>
        <v>Columns C-G required.</v>
      </c>
      <c r="K7" s="29" t="str">
        <f t="shared" si="1"/>
        <v>Columns C-G required.</v>
      </c>
      <c r="L7" s="30">
        <f t="shared" si="2"/>
        <v>1</v>
      </c>
    </row>
    <row r="8" spans="1:12" ht="25.5">
      <c r="A8" s="24">
        <v>6</v>
      </c>
      <c r="B8" s="20" t="s">
        <v>16</v>
      </c>
      <c r="C8" s="4"/>
      <c r="D8" s="4"/>
      <c r="E8" s="5"/>
      <c r="F8" s="5"/>
      <c r="G8" s="19"/>
      <c r="H8" s="8">
        <v>3.22</v>
      </c>
      <c r="I8" s="6">
        <v>212</v>
      </c>
      <c r="J8" s="28" t="str">
        <f t="shared" si="0"/>
        <v>Columns C-G required.</v>
      </c>
      <c r="K8" s="29" t="str">
        <f t="shared" si="1"/>
        <v>Columns C-G required.</v>
      </c>
      <c r="L8" s="30">
        <f t="shared" si="2"/>
        <v>1</v>
      </c>
    </row>
    <row r="9" spans="1:12" ht="15">
      <c r="A9" s="24">
        <v>7</v>
      </c>
      <c r="B9" s="18" t="s">
        <v>17</v>
      </c>
      <c r="C9" s="4"/>
      <c r="D9" s="4"/>
      <c r="E9" s="5"/>
      <c r="F9" s="5"/>
      <c r="G9" s="19"/>
      <c r="H9" s="8">
        <v>0.1</v>
      </c>
      <c r="I9" s="6">
        <v>258</v>
      </c>
      <c r="J9" s="28" t="str">
        <f t="shared" si="0"/>
        <v>Columns C-G required.</v>
      </c>
      <c r="K9" s="29" t="str">
        <f t="shared" si="1"/>
        <v>Columns C-G required.</v>
      </c>
      <c r="L9" s="30">
        <f t="shared" si="2"/>
        <v>1</v>
      </c>
    </row>
    <row r="10" spans="1:12" ht="15">
      <c r="A10" s="24">
        <v>8</v>
      </c>
      <c r="B10" s="18" t="s">
        <v>18</v>
      </c>
      <c r="C10" s="4"/>
      <c r="D10" s="4"/>
      <c r="E10" s="5"/>
      <c r="F10" s="5"/>
      <c r="G10" s="19"/>
      <c r="H10" s="8">
        <v>2.36</v>
      </c>
      <c r="I10" s="6">
        <v>254</v>
      </c>
      <c r="J10" s="28" t="str">
        <f t="shared" si="0"/>
        <v>Columns C-G required.</v>
      </c>
      <c r="K10" s="29" t="str">
        <f t="shared" si="1"/>
        <v>Columns C-G required.</v>
      </c>
      <c r="L10" s="30">
        <f t="shared" si="2"/>
        <v>1</v>
      </c>
    </row>
    <row r="11" spans="1:12" ht="15">
      <c r="A11" s="24">
        <v>9</v>
      </c>
      <c r="B11" s="18" t="s">
        <v>19</v>
      </c>
      <c r="C11" s="4"/>
      <c r="D11" s="4"/>
      <c r="E11" s="5"/>
      <c r="F11" s="5"/>
      <c r="G11" s="19"/>
      <c r="H11" s="8">
        <v>0.1</v>
      </c>
      <c r="I11" s="6">
        <v>214</v>
      </c>
      <c r="J11" s="28" t="str">
        <f t="shared" si="0"/>
        <v>Columns C-G required.</v>
      </c>
      <c r="K11" s="29" t="str">
        <f t="shared" si="1"/>
        <v>Columns C-G required.</v>
      </c>
      <c r="L11" s="30">
        <f t="shared" si="2"/>
        <v>1</v>
      </c>
    </row>
    <row r="12" spans="1:12" ht="15">
      <c r="A12" s="24">
        <v>10</v>
      </c>
      <c r="B12" s="18" t="s">
        <v>20</v>
      </c>
      <c r="C12" s="4"/>
      <c r="D12" s="4"/>
      <c r="E12" s="5"/>
      <c r="F12" s="5"/>
      <c r="G12" s="19"/>
      <c r="H12" s="8">
        <v>0.1</v>
      </c>
      <c r="I12" s="6">
        <v>242</v>
      </c>
      <c r="J12" s="28" t="str">
        <f t="shared" si="0"/>
        <v>Columns C-G required.</v>
      </c>
      <c r="K12" s="29" t="str">
        <f t="shared" si="1"/>
        <v>Columns C-G required.</v>
      </c>
      <c r="L12" s="30">
        <f t="shared" si="2"/>
        <v>1</v>
      </c>
    </row>
    <row r="13" spans="1:12" ht="15">
      <c r="A13" s="24">
        <v>11</v>
      </c>
      <c r="B13" s="18" t="s">
        <v>21</v>
      </c>
      <c r="C13" s="4"/>
      <c r="D13" s="4"/>
      <c r="E13" s="5"/>
      <c r="F13" s="5"/>
      <c r="G13" s="19"/>
      <c r="H13" s="8">
        <v>0.1</v>
      </c>
      <c r="I13" s="6">
        <v>206</v>
      </c>
      <c r="J13" s="28" t="str">
        <f t="shared" si="0"/>
        <v>Columns C-G required.</v>
      </c>
      <c r="K13" s="29" t="str">
        <f t="shared" si="1"/>
        <v>Columns C-G required.</v>
      </c>
      <c r="L13" s="30">
        <f t="shared" si="2"/>
        <v>1</v>
      </c>
    </row>
    <row r="14" spans="1:12" ht="15">
      <c r="A14" s="24">
        <v>12</v>
      </c>
      <c r="B14" s="18" t="s">
        <v>22</v>
      </c>
      <c r="C14" s="4"/>
      <c r="D14" s="4"/>
      <c r="E14" s="5"/>
      <c r="F14" s="5"/>
      <c r="G14" s="19"/>
      <c r="H14" s="8">
        <v>0.1</v>
      </c>
      <c r="I14" s="6">
        <v>229</v>
      </c>
      <c r="J14" s="28" t="str">
        <f t="shared" si="0"/>
        <v>Columns C-G required.</v>
      </c>
      <c r="K14" s="29" t="str">
        <f t="shared" si="1"/>
        <v>Columns C-G required.</v>
      </c>
      <c r="L14" s="30">
        <f t="shared" si="2"/>
        <v>1</v>
      </c>
    </row>
    <row r="15" spans="1:12" ht="15">
      <c r="A15" s="24">
        <v>13</v>
      </c>
      <c r="B15" s="18" t="s">
        <v>23</v>
      </c>
      <c r="C15" s="4"/>
      <c r="D15" s="4"/>
      <c r="E15" s="5"/>
      <c r="F15" s="5"/>
      <c r="G15" s="19"/>
      <c r="H15" s="8">
        <v>6.65</v>
      </c>
      <c r="I15" s="6">
        <v>229</v>
      </c>
      <c r="J15" s="28" t="str">
        <f t="shared" si="0"/>
        <v>Columns C-G required.</v>
      </c>
      <c r="K15" s="29" t="str">
        <f t="shared" si="1"/>
        <v>Columns C-G required.</v>
      </c>
      <c r="L15" s="30">
        <f t="shared" si="2"/>
        <v>1</v>
      </c>
    </row>
    <row r="16" spans="1:12" ht="15">
      <c r="A16" s="24">
        <v>14</v>
      </c>
      <c r="B16" s="18" t="s">
        <v>24</v>
      </c>
      <c r="C16" s="4"/>
      <c r="D16" s="4"/>
      <c r="E16" s="5"/>
      <c r="F16" s="5"/>
      <c r="G16" s="19"/>
      <c r="H16" s="8">
        <v>0.75</v>
      </c>
      <c r="I16" s="6">
        <v>196</v>
      </c>
      <c r="J16" s="28" t="str">
        <f t="shared" si="0"/>
        <v>Columns C-G required.</v>
      </c>
      <c r="K16" s="29" t="str">
        <f t="shared" si="1"/>
        <v>Columns C-G required.</v>
      </c>
      <c r="L16" s="30">
        <f t="shared" si="2"/>
        <v>1</v>
      </c>
    </row>
    <row r="17" spans="1:12" ht="15">
      <c r="A17" s="24">
        <v>15</v>
      </c>
      <c r="B17" s="18" t="s">
        <v>25</v>
      </c>
      <c r="C17" s="4"/>
      <c r="D17" s="4"/>
      <c r="E17" s="5"/>
      <c r="F17" s="5"/>
      <c r="G17" s="19"/>
      <c r="H17" s="8">
        <v>4.72</v>
      </c>
      <c r="I17" s="6">
        <v>166</v>
      </c>
      <c r="J17" s="28" t="str">
        <f t="shared" si="0"/>
        <v>Columns C-G required.</v>
      </c>
      <c r="K17" s="29" t="str">
        <f t="shared" si="1"/>
        <v>Columns C-G required.</v>
      </c>
      <c r="L17" s="30">
        <f t="shared" si="2"/>
        <v>1</v>
      </c>
    </row>
    <row r="18" spans="1:12" ht="15">
      <c r="A18" s="24">
        <v>16</v>
      </c>
      <c r="B18" s="18" t="s">
        <v>26</v>
      </c>
      <c r="C18" s="4"/>
      <c r="D18" s="4"/>
      <c r="E18" s="5"/>
      <c r="F18" s="5"/>
      <c r="G18" s="19"/>
      <c r="H18" s="8">
        <v>0.1</v>
      </c>
      <c r="I18" s="6">
        <v>233</v>
      </c>
      <c r="J18" s="28" t="str">
        <f t="shared" si="0"/>
        <v>Columns C-G required.</v>
      </c>
      <c r="K18" s="29" t="str">
        <f t="shared" si="1"/>
        <v>Columns C-G required.</v>
      </c>
      <c r="L18" s="30">
        <f t="shared" si="2"/>
        <v>1</v>
      </c>
    </row>
    <row r="19" spans="1:12" ht="15">
      <c r="A19" s="24">
        <v>17</v>
      </c>
      <c r="B19" s="18" t="s">
        <v>27</v>
      </c>
      <c r="C19" s="4"/>
      <c r="D19" s="4"/>
      <c r="E19" s="5"/>
      <c r="F19" s="5"/>
      <c r="G19" s="19"/>
      <c r="H19" s="8">
        <v>4.29</v>
      </c>
      <c r="I19" s="6">
        <v>163</v>
      </c>
      <c r="J19" s="28" t="str">
        <f t="shared" si="0"/>
        <v>Columns C-G required.</v>
      </c>
      <c r="K19" s="29" t="str">
        <f t="shared" si="1"/>
        <v>Columns C-G required.</v>
      </c>
      <c r="L19" s="30">
        <f t="shared" si="2"/>
        <v>1</v>
      </c>
    </row>
    <row r="20" spans="1:12" ht="15">
      <c r="A20" s="24">
        <v>18</v>
      </c>
      <c r="B20" s="18" t="s">
        <v>28</v>
      </c>
      <c r="C20" s="4"/>
      <c r="D20" s="4"/>
      <c r="E20" s="5"/>
      <c r="F20" s="5"/>
      <c r="G20" s="19"/>
      <c r="H20" s="8">
        <v>1.82</v>
      </c>
      <c r="I20" s="6">
        <v>224</v>
      </c>
      <c r="J20" s="28" t="str">
        <f t="shared" si="0"/>
        <v>Columns C-G required.</v>
      </c>
      <c r="K20" s="29" t="str">
        <f t="shared" si="1"/>
        <v>Columns C-G required.</v>
      </c>
      <c r="L20" s="30">
        <f t="shared" si="2"/>
        <v>1</v>
      </c>
    </row>
    <row r="21" spans="1:12" ht="15">
      <c r="A21" s="24">
        <v>19</v>
      </c>
      <c r="B21" s="18" t="s">
        <v>29</v>
      </c>
      <c r="C21" s="4"/>
      <c r="D21" s="4"/>
      <c r="E21" s="5"/>
      <c r="F21" s="5"/>
      <c r="G21" s="19"/>
      <c r="H21" s="8">
        <v>1.18</v>
      </c>
      <c r="I21" s="6">
        <v>258</v>
      </c>
      <c r="J21" s="28" t="str">
        <f t="shared" si="0"/>
        <v>Columns C-G required.</v>
      </c>
      <c r="K21" s="29" t="str">
        <f t="shared" si="1"/>
        <v>Columns C-G required.</v>
      </c>
      <c r="L21" s="30">
        <f t="shared" si="2"/>
        <v>1</v>
      </c>
    </row>
    <row r="22" spans="1:12" ht="15">
      <c r="A22" s="24">
        <v>20</v>
      </c>
      <c r="B22" s="18" t="s">
        <v>30</v>
      </c>
      <c r="C22" s="4"/>
      <c r="D22" s="4"/>
      <c r="E22" s="5"/>
      <c r="F22" s="5"/>
      <c r="G22" s="19"/>
      <c r="H22" s="8">
        <v>0.97</v>
      </c>
      <c r="I22" s="6">
        <v>154</v>
      </c>
      <c r="J22" s="28" t="str">
        <f t="shared" si="0"/>
        <v>Columns C-G required.</v>
      </c>
      <c r="K22" s="29" t="str">
        <f t="shared" si="1"/>
        <v>Columns C-G required.</v>
      </c>
      <c r="L22" s="30">
        <f t="shared" si="2"/>
        <v>1</v>
      </c>
    </row>
    <row r="23" spans="1:12" ht="15">
      <c r="A23" s="24">
        <v>21</v>
      </c>
      <c r="B23" s="18" t="s">
        <v>31</v>
      </c>
      <c r="C23" s="4"/>
      <c r="D23" s="4"/>
      <c r="E23" s="5"/>
      <c r="F23" s="5"/>
      <c r="G23" s="19"/>
      <c r="H23" s="8">
        <v>0.21</v>
      </c>
      <c r="I23" s="6">
        <v>247</v>
      </c>
      <c r="J23" s="28" t="str">
        <f t="shared" si="0"/>
        <v>Columns C-G required.</v>
      </c>
      <c r="K23" s="29" t="str">
        <f t="shared" si="1"/>
        <v>Columns C-G required.</v>
      </c>
      <c r="L23" s="30">
        <f t="shared" si="2"/>
        <v>1</v>
      </c>
    </row>
    <row r="24" spans="1:12" ht="15">
      <c r="A24" s="24">
        <v>22</v>
      </c>
      <c r="B24" s="18" t="s">
        <v>32</v>
      </c>
      <c r="C24" s="4"/>
      <c r="D24" s="4"/>
      <c r="E24" s="5"/>
      <c r="F24" s="5"/>
      <c r="G24" s="19"/>
      <c r="H24" s="8">
        <v>0.1</v>
      </c>
      <c r="I24" s="6">
        <v>124</v>
      </c>
      <c r="J24" s="28" t="str">
        <f t="shared" si="0"/>
        <v>Columns C-G required.</v>
      </c>
      <c r="K24" s="29" t="str">
        <f t="shared" si="1"/>
        <v>Columns C-G required.</v>
      </c>
      <c r="L24" s="30">
        <f t="shared" si="2"/>
        <v>1</v>
      </c>
    </row>
    <row r="25" spans="1:12" ht="15">
      <c r="A25" s="24">
        <v>23</v>
      </c>
      <c r="B25" s="18" t="s">
        <v>33</v>
      </c>
      <c r="C25" s="4"/>
      <c r="D25" s="4"/>
      <c r="E25" s="5"/>
      <c r="F25" s="5"/>
      <c r="G25" s="19"/>
      <c r="H25" s="8">
        <v>0.1</v>
      </c>
      <c r="I25" s="6">
        <v>216</v>
      </c>
      <c r="J25" s="28" t="str">
        <f t="shared" si="0"/>
        <v>Columns C-G required.</v>
      </c>
      <c r="K25" s="29" t="str">
        <f t="shared" si="1"/>
        <v>Columns C-G required.</v>
      </c>
      <c r="L25" s="30">
        <f t="shared" si="2"/>
        <v>1</v>
      </c>
    </row>
    <row r="26" spans="1:12" ht="15">
      <c r="A26" s="24">
        <v>24</v>
      </c>
      <c r="B26" s="18" t="s">
        <v>34</v>
      </c>
      <c r="C26" s="4"/>
      <c r="D26" s="4"/>
      <c r="E26" s="5"/>
      <c r="F26" s="5"/>
      <c r="G26" s="19"/>
      <c r="H26" s="8">
        <v>0.54</v>
      </c>
      <c r="I26" s="6">
        <v>179</v>
      </c>
      <c r="J26" s="28" t="str">
        <f t="shared" si="0"/>
        <v>Columns C-G required.</v>
      </c>
      <c r="K26" s="29" t="str">
        <f t="shared" si="1"/>
        <v>Columns C-G required.</v>
      </c>
      <c r="L26" s="30">
        <f t="shared" si="2"/>
        <v>1</v>
      </c>
    </row>
    <row r="27" spans="1:12" ht="15">
      <c r="A27" s="24">
        <v>25</v>
      </c>
      <c r="B27" s="18" t="s">
        <v>35</v>
      </c>
      <c r="C27" s="4"/>
      <c r="D27" s="4"/>
      <c r="E27" s="5"/>
      <c r="F27" s="5"/>
      <c r="G27" s="19"/>
      <c r="H27" s="8">
        <v>0.1</v>
      </c>
      <c r="I27" s="6">
        <v>269</v>
      </c>
      <c r="J27" s="28" t="str">
        <f t="shared" si="0"/>
        <v>Columns C-G required.</v>
      </c>
      <c r="K27" s="29" t="str">
        <f t="shared" si="1"/>
        <v>Columns C-G required.</v>
      </c>
      <c r="L27" s="30">
        <f t="shared" si="2"/>
        <v>1</v>
      </c>
    </row>
    <row r="28" spans="1:12" ht="15">
      <c r="A28" s="24">
        <v>26</v>
      </c>
      <c r="B28" s="18" t="s">
        <v>36</v>
      </c>
      <c r="C28" s="4"/>
      <c r="D28" s="4"/>
      <c r="E28" s="5"/>
      <c r="F28" s="5"/>
      <c r="G28" s="19"/>
      <c r="H28" s="8">
        <v>1.93</v>
      </c>
      <c r="I28" s="6">
        <v>95</v>
      </c>
      <c r="J28" s="28" t="str">
        <f t="shared" si="0"/>
        <v>Columns C-G required.</v>
      </c>
      <c r="K28" s="29" t="str">
        <f t="shared" si="1"/>
        <v>Columns C-G required.</v>
      </c>
      <c r="L28" s="30">
        <f t="shared" si="2"/>
        <v>1</v>
      </c>
    </row>
    <row r="29" spans="1:12" ht="15">
      <c r="A29" s="24">
        <v>27</v>
      </c>
      <c r="B29" s="18" t="s">
        <v>37</v>
      </c>
      <c r="C29" s="4"/>
      <c r="D29" s="4"/>
      <c r="E29" s="5"/>
      <c r="F29" s="5"/>
      <c r="G29" s="19"/>
      <c r="H29" s="8">
        <v>0.64</v>
      </c>
      <c r="I29" s="6">
        <v>258</v>
      </c>
      <c r="J29" s="28" t="str">
        <f t="shared" si="0"/>
        <v>Columns C-G required.</v>
      </c>
      <c r="K29" s="29" t="str">
        <f t="shared" si="1"/>
        <v>Columns C-G required.</v>
      </c>
      <c r="L29" s="30">
        <f t="shared" si="2"/>
        <v>1</v>
      </c>
    </row>
    <row r="30" spans="1:12" ht="15.75" thickBot="1">
      <c r="A30" s="26">
        <v>28</v>
      </c>
      <c r="B30" s="21" t="s">
        <v>38</v>
      </c>
      <c r="C30" s="4"/>
      <c r="D30" s="4"/>
      <c r="E30" s="5"/>
      <c r="F30" s="5"/>
      <c r="G30" s="19"/>
      <c r="H30" s="16">
        <v>0.1</v>
      </c>
      <c r="I30" s="17">
        <v>214</v>
      </c>
      <c r="J30" s="31" t="str">
        <f t="shared" si="0"/>
        <v>Columns C-G required.</v>
      </c>
      <c r="K30" s="32" t="str">
        <f t="shared" si="1"/>
        <v>Columns C-G required.</v>
      </c>
      <c r="L30" s="30">
        <f t="shared" si="2"/>
        <v>1</v>
      </c>
    </row>
    <row r="31" spans="1:12" ht="15">
      <c r="A31" s="48" t="s">
        <v>39</v>
      </c>
      <c r="B31" s="49"/>
      <c r="C31" s="49"/>
      <c r="D31" s="49"/>
      <c r="E31" s="49"/>
      <c r="F31" s="49"/>
      <c r="G31" s="49"/>
      <c r="H31" s="49"/>
      <c r="I31" s="49"/>
      <c r="J31" s="33" t="str">
        <f>IF(L31&gt;0,"All rows required.",SUM(J3:J30))</f>
        <v>All rows required.</v>
      </c>
      <c r="K31" s="34" t="str">
        <f>IF(L31&gt;0,"All rows required.",SUM(K3:K30))</f>
        <v>All rows required.</v>
      </c>
      <c r="L31" s="30">
        <f>SUM(L3:L30)</f>
        <v>28</v>
      </c>
    </row>
    <row r="32" spans="1:12" ht="15.75" thickBot="1">
      <c r="A32" s="55" t="s">
        <v>40</v>
      </c>
      <c r="B32" s="56"/>
      <c r="C32" s="56"/>
      <c r="D32" s="56"/>
      <c r="E32" s="56"/>
      <c r="F32" s="56"/>
      <c r="G32" s="56"/>
      <c r="H32" s="56"/>
      <c r="I32" s="57"/>
      <c r="J32" s="35" t="str">
        <f>IF(ISERROR(J31*0.7),"All rows required.",J31*0.7)</f>
        <v>All rows required.</v>
      </c>
      <c r="K32" s="36" t="str">
        <f>IF(ISERROR(K31*0.3),"All rows required.",K31*0.3)</f>
        <v>All rows required.</v>
      </c>
      <c r="L32" s="30"/>
    </row>
    <row r="33" spans="1:12" ht="16.5" thickBot="1" thickTop="1">
      <c r="A33" s="50" t="s">
        <v>41</v>
      </c>
      <c r="B33" s="51"/>
      <c r="C33" s="51"/>
      <c r="D33" s="51"/>
      <c r="E33" s="51"/>
      <c r="F33" s="51"/>
      <c r="G33" s="51"/>
      <c r="H33" s="51"/>
      <c r="I33" s="51"/>
      <c r="J33" s="52" t="str">
        <f>IF(ISERROR(SUM(J32+K32)),"All rows, columns C-G required.",SUM(J32+K32))</f>
        <v>All rows, columns C-G required.</v>
      </c>
      <c r="K33" s="53"/>
      <c r="L33" s="30"/>
    </row>
    <row r="34" spans="1:11" ht="15">
      <c r="A34" s="39" t="s">
        <v>42</v>
      </c>
      <c r="B34" s="39"/>
      <c r="C34" s="39"/>
      <c r="D34" s="39"/>
      <c r="E34" s="39"/>
      <c r="F34" s="39"/>
      <c r="G34" s="39"/>
      <c r="H34" s="39"/>
      <c r="I34" s="39"/>
      <c r="J34" s="39"/>
      <c r="K34" s="39"/>
    </row>
    <row r="35" spans="1:11" ht="68.25" customHeight="1">
      <c r="A35" s="54"/>
      <c r="B35" s="54"/>
      <c r="C35" s="54"/>
      <c r="D35" s="54"/>
      <c r="E35" s="54"/>
      <c r="F35" s="54"/>
      <c r="G35" s="54"/>
      <c r="H35" s="54"/>
      <c r="I35" s="54"/>
      <c r="J35" s="54"/>
      <c r="K35" s="54"/>
    </row>
    <row r="36" spans="1:11" ht="21.75" customHeight="1">
      <c r="A36" s="40" t="s">
        <v>43</v>
      </c>
      <c r="B36" s="41"/>
      <c r="C36" s="41"/>
      <c r="D36" s="41"/>
      <c r="E36" s="41"/>
      <c r="F36" s="41"/>
      <c r="G36" s="41"/>
      <c r="H36" s="41"/>
      <c r="I36" s="41"/>
      <c r="J36" s="41"/>
      <c r="K36" s="41"/>
    </row>
    <row r="37" spans="1:11" ht="59.25" customHeight="1">
      <c r="A37" s="40" t="s">
        <v>44</v>
      </c>
      <c r="B37" s="41"/>
      <c r="C37" s="41"/>
      <c r="D37" s="41"/>
      <c r="E37" s="41"/>
      <c r="F37" s="41"/>
      <c r="G37" s="41"/>
      <c r="H37" s="41"/>
      <c r="I37" s="41"/>
      <c r="J37" s="41"/>
      <c r="K37" s="41"/>
    </row>
    <row r="38" spans="1:11" ht="21" customHeight="1">
      <c r="A38" s="40" t="s">
        <v>45</v>
      </c>
      <c r="B38" s="41"/>
      <c r="C38" s="41"/>
      <c r="D38" s="41"/>
      <c r="E38" s="41"/>
      <c r="F38" s="41"/>
      <c r="G38" s="41"/>
      <c r="H38" s="41"/>
      <c r="I38" s="41"/>
      <c r="J38" s="41"/>
      <c r="K38" s="41"/>
    </row>
    <row r="39" spans="1:11" ht="30" customHeight="1">
      <c r="A39" s="40" t="s">
        <v>46</v>
      </c>
      <c r="B39" s="41"/>
      <c r="C39" s="41"/>
      <c r="D39" s="41"/>
      <c r="E39" s="41"/>
      <c r="F39" s="41"/>
      <c r="G39" s="41"/>
      <c r="H39" s="41"/>
      <c r="I39" s="41"/>
      <c r="J39" s="41"/>
      <c r="K39" s="41"/>
    </row>
    <row r="40" ht="30" customHeight="1"/>
    <row r="41" ht="15">
      <c r="B41" s="58"/>
    </row>
    <row r="42" ht="15.75" thickBot="1">
      <c r="B42" s="59"/>
    </row>
    <row r="43" ht="15">
      <c r="B43" s="3" t="s">
        <v>47</v>
      </c>
    </row>
    <row r="45" ht="15">
      <c r="B45" s="60"/>
    </row>
    <row r="46" ht="15.75" thickBot="1">
      <c r="B46" s="61"/>
    </row>
    <row r="47" ht="15">
      <c r="B47" s="3" t="s">
        <v>48</v>
      </c>
    </row>
  </sheetData>
  <sheetProtection sheet="1" selectLockedCells="1"/>
  <mergeCells count="16">
    <mergeCell ref="A37:K37"/>
    <mergeCell ref="A38:K38"/>
    <mergeCell ref="A39:K39"/>
    <mergeCell ref="B41:B42"/>
    <mergeCell ref="B45:B46"/>
    <mergeCell ref="E1:F1"/>
    <mergeCell ref="A34:K34"/>
    <mergeCell ref="A36:K36"/>
    <mergeCell ref="A1:B1"/>
    <mergeCell ref="C1:D1"/>
    <mergeCell ref="G1:I1"/>
    <mergeCell ref="A31:I31"/>
    <mergeCell ref="A33:I33"/>
    <mergeCell ref="J33:K33"/>
    <mergeCell ref="A35:K35"/>
    <mergeCell ref="A32:I32"/>
  </mergeCells>
  <dataValidations count="2">
    <dataValidation type="custom" allowBlank="1" showInputMessage="1" showErrorMessage="1" errorTitle="Amount Required ($#.##)" error="A dollar amount is required; amounts cannot include fractions of cents (e.g. $0.005)." sqref="C3:F30">
      <formula1>C3=ROUND(C3,2)</formula1>
    </dataValidation>
    <dataValidation type="list" allowBlank="1" showInputMessage="1" showErrorMessage="1" errorTitle="Selection Required (Yes/No)" error="A selection from the list is required." sqref="G3:G30">
      <formula1>"Yes,No"</formula1>
    </dataValidation>
  </dataValidations>
  <printOptions horizontalCentered="1"/>
  <pageMargins left="0.25" right="0.25" top="0.75" bottom="0.75" header="0.3" footer="0.3"/>
  <pageSetup fitToHeight="1" fitToWidth="1" horizontalDpi="600" verticalDpi="600" orientation="landscape" r:id="rId1"/>
  <headerFooter scaleWithDoc="0">
    <oddHeader>&amp;CAttachment C - Price Sheet 5</oddHeader>
    <oddFooter>&amp;LDMS-18/19-028 Transportation of Vehicles and Equipment&amp;R&amp;P &amp;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DMS</dc:creator>
  <cp:keywords/>
  <dc:description/>
  <cp:lastModifiedBy>Bagenholm, Shannon</cp:lastModifiedBy>
  <dcterms:created xsi:type="dcterms:W3CDTF">2017-12-04T19:33:43Z</dcterms:created>
  <dcterms:modified xsi:type="dcterms:W3CDTF">2019-01-16T21:09:57Z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0x010100D41CA29B97F12A49A98971004B6D58D4</vt:lpwstr>
  </property>
  <property fmtid="{D5CDD505-2E9C-101B-9397-08002B2CF9AE}" pid="3" name="_dlc_DocIdItemGuid">
    <vt:lpwstr>40cc1cff-6359-450f-8908-36c4b551206f</vt:lpwstr>
  </property>
  <property fmtid="{D5CDD505-2E9C-101B-9397-08002B2CF9AE}" pid="4" name="_dlc_DocId">
    <vt:lpwstr>E62VMQZNMN4K-425-2279</vt:lpwstr>
  </property>
  <property fmtid="{D5CDD505-2E9C-101B-9397-08002B2CF9AE}" pid="5" name="_dlc_DocIdUrl">
    <vt:lpwstr>https://fldms.sharepoint.com/FandA/DeptPur/_layouts/15/DocIdRedir.aspx?ID=E62VMQZNMN4K-425-2279, E62VMQZNMN4K-425-2279</vt:lpwstr>
  </property>
</Properties>
</file>